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615" windowHeight="11415" activeTab="0"/>
  </bookViews>
  <sheets>
    <sheet name="A6" sheetId="1" r:id="rId1"/>
    <sheet name="Sheet1" sheetId="2" r:id="rId2"/>
  </sheets>
  <definedNames>
    <definedName name="\x">#REF!</definedName>
  </definedNames>
  <calcPr fullCalcOnLoad="1"/>
</workbook>
</file>

<file path=xl/sharedStrings.xml><?xml version="1.0" encoding="utf-8"?>
<sst xmlns="http://schemas.openxmlformats.org/spreadsheetml/2006/main" count="70" uniqueCount="67">
  <si>
    <t>c) excluding banking and insurance</t>
  </si>
  <si>
    <t>c) Exclusief banken en verzekeringen.</t>
  </si>
  <si>
    <t>b) In percentage of gross value added excluding real estate activities</t>
  </si>
  <si>
    <t>b) In procenten van de bruto toegevoegde waarde tegen basisprijzen (excl. onroerend goed sector)</t>
  </si>
  <si>
    <t>a) excluding other transport means, energy and imaterial assets</t>
  </si>
  <si>
    <t>a) Exclusief overige vervoermiddelen, energie en immateriele activa.</t>
  </si>
  <si>
    <t xml:space="preserve">      terms of exchange</t>
  </si>
  <si>
    <t xml:space="preserve">      externe ruilvoet</t>
  </si>
  <si>
    <t xml:space="preserve">      margin domestic market price</t>
  </si>
  <si>
    <t xml:space="preserve">      marge binnenlandse afzetprijs</t>
  </si>
  <si>
    <t xml:space="preserve">      labour productivity</t>
  </si>
  <si>
    <t xml:space="preserve">      arbeidsproductiviteit</t>
  </si>
  <si>
    <t xml:space="preserve">      wages</t>
  </si>
  <si>
    <t xml:space="preserve">      loonvoet</t>
  </si>
  <si>
    <t>Contribution to growth</t>
  </si>
  <si>
    <t>Groeibijdragen</t>
  </si>
  <si>
    <t>Change in labour income share</t>
  </si>
  <si>
    <t>Mutatie arbeidsinkomenquote</t>
  </si>
  <si>
    <t>Labour share in enterprice income market sector</t>
  </si>
  <si>
    <t>Arbeidsinkomenquote marktsector</t>
  </si>
  <si>
    <t>in %-punt</t>
  </si>
  <si>
    <t>Tax rate</t>
  </si>
  <si>
    <t>Belastingquote</t>
  </si>
  <si>
    <t>Net interest burden rate</t>
  </si>
  <si>
    <t>Netto rentelastenquote</t>
  </si>
  <si>
    <t>Solvability a)</t>
  </si>
  <si>
    <t xml:space="preserve">Solvabiliteit </t>
  </si>
  <si>
    <t>Rate of return on assets a)</t>
  </si>
  <si>
    <t>Rentabiliteit eigen vermogen</t>
  </si>
  <si>
    <t>Profit share of domestic production a)</t>
  </si>
  <si>
    <t>Winstquote (van productie in Nederland)</t>
  </si>
  <si>
    <t>Capital share in enterprise income</t>
  </si>
  <si>
    <t>Kapitaalinkomensquote</t>
  </si>
  <si>
    <t>Profitability and wealth of the market sector</t>
  </si>
  <si>
    <t>Rendement marktsector c)</t>
  </si>
  <si>
    <t>Investment share b)</t>
  </si>
  <si>
    <t>Investeringsquote b)</t>
  </si>
  <si>
    <t>niveaus in %</t>
  </si>
  <si>
    <t>of which cyclically sensitive a)</t>
  </si>
  <si>
    <t>w.v. conjunctuurgevoelig a)</t>
  </si>
  <si>
    <t>Private non-residential</t>
  </si>
  <si>
    <t>Totaal overige vaste activa</t>
  </si>
  <si>
    <t>other fixed investments</t>
  </si>
  <si>
    <t>Overige materiële en immateriële activa</t>
  </si>
  <si>
    <t>means of transport</t>
  </si>
  <si>
    <t>Vervoermiddelen</t>
  </si>
  <si>
    <t>industrial buildings</t>
  </si>
  <si>
    <t>Bedrijfsgebouwen</t>
  </si>
  <si>
    <t>engines and computers</t>
  </si>
  <si>
    <t>Machines en computers</t>
  </si>
  <si>
    <t>Gross fixed investment</t>
  </si>
  <si>
    <t>Investeringen bedrijvensector in overige vaste activa</t>
  </si>
  <si>
    <t>Private residential investment</t>
  </si>
  <si>
    <t>Investeringen bedrijven in woningen</t>
  </si>
  <si>
    <t>yearly volume growth in %</t>
  </si>
  <si>
    <t>of which: private property</t>
  </si>
  <si>
    <t>w.v. koopwoningen</t>
  </si>
  <si>
    <t>Completed housing</t>
  </si>
  <si>
    <t>Gereedgekomen nieuwbouwwoningen</t>
  </si>
  <si>
    <t>Construction</t>
  </si>
  <si>
    <t>Woningbouw</t>
  </si>
  <si>
    <t>niveaus in dzd</t>
  </si>
  <si>
    <t>mutaties per jaar in %</t>
  </si>
  <si>
    <t>00</t>
  </si>
  <si>
    <t>jaren</t>
  </si>
  <si>
    <t>Appendix A5  Gross fixed investment and profitability</t>
  </si>
  <si>
    <t>Bijlage 6:    Investeringen en rendement bedrijven</t>
  </si>
</sst>
</file>

<file path=xl/styles.xml><?xml version="1.0" encoding="utf-8"?>
<styleSheet xmlns="http://schemas.openxmlformats.org/spreadsheetml/2006/main">
  <numFmts count="12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0.000_)"/>
    <numFmt numFmtId="165" formatCode="#&quot; &quot;?/4"/>
    <numFmt numFmtId="166" formatCode="0.0"/>
    <numFmt numFmtId="167" formatCode="0.0%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Courier"/>
      <family val="3"/>
    </font>
    <font>
      <sz val="8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" fillId="0" borderId="0">
      <alignment/>
      <protection/>
    </xf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166" fontId="2" fillId="33" borderId="0">
      <alignment/>
      <protection/>
    </xf>
    <xf numFmtId="0" fontId="37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0" fontId="2" fillId="0" borderId="0" xfId="55" applyFont="1">
      <alignment/>
      <protection/>
    </xf>
    <xf numFmtId="0" fontId="4" fillId="0" borderId="0" xfId="55" applyFont="1" applyBorder="1">
      <alignment/>
      <protection/>
    </xf>
    <xf numFmtId="0" fontId="4" fillId="0" borderId="0" xfId="55" applyFont="1">
      <alignment/>
      <protection/>
    </xf>
    <xf numFmtId="0" fontId="2" fillId="0" borderId="0" xfId="55" applyFont="1" applyBorder="1" applyAlignment="1" applyProtection="1">
      <alignment horizontal="right"/>
      <protection/>
    </xf>
    <xf numFmtId="0" fontId="2" fillId="0" borderId="10" xfId="55" applyFont="1" applyBorder="1" applyAlignment="1" applyProtection="1">
      <alignment horizontal="right"/>
      <protection/>
    </xf>
    <xf numFmtId="0" fontId="2" fillId="0" borderId="0" xfId="55" applyFont="1" applyFill="1" applyBorder="1" applyAlignment="1" applyProtection="1">
      <alignment horizontal="left"/>
      <protection/>
    </xf>
    <xf numFmtId="166" fontId="2" fillId="0" borderId="0" xfId="55" applyNumberFormat="1" applyFont="1">
      <alignment/>
      <protection/>
    </xf>
    <xf numFmtId="0" fontId="2" fillId="0" borderId="0" xfId="55" applyFont="1" applyBorder="1" applyAlignment="1" applyProtection="1">
      <alignment horizontal="left"/>
      <protection/>
    </xf>
    <xf numFmtId="0" fontId="2" fillId="0" borderId="0" xfId="55" applyFont="1" applyFill="1" applyBorder="1">
      <alignment/>
      <protection/>
    </xf>
    <xf numFmtId="0" fontId="5" fillId="0" borderId="0" xfId="55" applyFont="1" applyFill="1" applyBorder="1">
      <alignment/>
      <protection/>
    </xf>
    <xf numFmtId="0" fontId="5" fillId="0" borderId="0" xfId="55" applyFont="1" applyBorder="1" applyAlignment="1" applyProtection="1">
      <alignment horizontal="left"/>
      <protection/>
    </xf>
    <xf numFmtId="0" fontId="5" fillId="0" borderId="0" xfId="55" applyFont="1" applyBorder="1">
      <alignment/>
      <protection/>
    </xf>
    <xf numFmtId="0" fontId="2" fillId="0" borderId="0" xfId="55" applyFont="1" applyBorder="1">
      <alignment/>
      <protection/>
    </xf>
    <xf numFmtId="165" fontId="2" fillId="0" borderId="0" xfId="55" applyNumberFormat="1" applyFont="1" applyBorder="1">
      <alignment/>
      <protection/>
    </xf>
    <xf numFmtId="166" fontId="2" fillId="0" borderId="0" xfId="55" applyNumberFormat="1" applyFont="1" applyBorder="1">
      <alignment/>
      <protection/>
    </xf>
    <xf numFmtId="0" fontId="5" fillId="0" borderId="0" xfId="55" applyFont="1">
      <alignment/>
      <protection/>
    </xf>
    <xf numFmtId="0" fontId="5" fillId="0" borderId="11" xfId="55" applyFont="1" applyBorder="1" applyAlignment="1" applyProtection="1">
      <alignment horizontal="left"/>
      <protection/>
    </xf>
    <xf numFmtId="0" fontId="5" fillId="0" borderId="11" xfId="55" applyFont="1" applyBorder="1">
      <alignment/>
      <protection/>
    </xf>
    <xf numFmtId="0" fontId="5" fillId="0" borderId="10" xfId="55" applyFont="1" applyBorder="1">
      <alignment/>
      <protection/>
    </xf>
    <xf numFmtId="0" fontId="5" fillId="0" borderId="10" xfId="55" applyFont="1" applyBorder="1" applyAlignment="1">
      <alignment horizontal="left"/>
      <protection/>
    </xf>
    <xf numFmtId="0" fontId="5" fillId="0" borderId="10" xfId="55" applyFont="1" applyBorder="1" applyAlignment="1">
      <alignment horizontal="right"/>
      <protection/>
    </xf>
    <xf numFmtId="22" fontId="2" fillId="0" borderId="0" xfId="55" applyNumberFormat="1" applyFont="1" applyBorder="1" applyAlignment="1">
      <alignment horizontal="left"/>
      <protection/>
    </xf>
    <xf numFmtId="0" fontId="2" fillId="0" borderId="11" xfId="55" applyFont="1" applyBorder="1">
      <alignment/>
      <protection/>
    </xf>
    <xf numFmtId="0" fontId="2" fillId="0" borderId="0" xfId="55" applyFont="1" applyAlignment="1" quotePrefix="1">
      <alignment horizontal="right"/>
      <protection/>
    </xf>
    <xf numFmtId="0" fontId="2" fillId="0" borderId="0" xfId="55" applyFont="1" applyBorder="1" applyAlignment="1">
      <alignment horizontal="right"/>
      <protection/>
    </xf>
    <xf numFmtId="166" fontId="2" fillId="0" borderId="0" xfId="55" applyNumberFormat="1" applyFont="1" applyBorder="1" applyAlignment="1">
      <alignment horizontal="right"/>
      <protection/>
    </xf>
    <xf numFmtId="166" fontId="2" fillId="0" borderId="0" xfId="55" applyNumberFormat="1" applyFont="1" applyBorder="1" applyAlignment="1">
      <alignment/>
      <protection/>
    </xf>
    <xf numFmtId="1" fontId="2" fillId="0" borderId="0" xfId="55" applyNumberFormat="1" applyFont="1" applyBorder="1" applyAlignment="1">
      <alignment horizontal="center"/>
      <protection/>
    </xf>
    <xf numFmtId="167" fontId="2" fillId="0" borderId="0" xfId="55" applyNumberFormat="1" applyFont="1" applyBorder="1">
      <alignment/>
      <protection/>
    </xf>
    <xf numFmtId="12" fontId="2" fillId="0" borderId="0" xfId="55" applyNumberFormat="1" applyFont="1" applyBorder="1">
      <alignment/>
      <protection/>
    </xf>
    <xf numFmtId="0" fontId="2" fillId="0" borderId="10" xfId="55" applyFont="1" applyBorder="1">
      <alignment/>
      <protection/>
    </xf>
    <xf numFmtId="2" fontId="2" fillId="0" borderId="0" xfId="55" applyNumberFormat="1" applyFont="1">
      <alignment/>
      <protection/>
    </xf>
    <xf numFmtId="164" fontId="3" fillId="0" borderId="0" xfId="59" applyNumberFormat="1" applyFont="1" applyProtection="1">
      <alignment/>
      <protection/>
    </xf>
    <xf numFmtId="12" fontId="0" fillId="0" borderId="0" xfId="0" applyNumberFormat="1" applyFill="1" applyAlignment="1">
      <alignment/>
    </xf>
    <xf numFmtId="12" fontId="2" fillId="0" borderId="0" xfId="55" applyNumberFormat="1" applyFont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Standaard_A5" xfId="59"/>
    <cellStyle name="Title" xfId="60"/>
    <cellStyle name="Total" xfId="61"/>
    <cellStyle name="Vast1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54"/>
  <sheetViews>
    <sheetView tabSelected="1" zoomScalePageLayoutView="0" workbookViewId="0" topLeftCell="A1">
      <pane xSplit="1" ySplit="5" topLeftCell="AG22" activePane="bottomRight" state="frozen"/>
      <selection pane="topLeft" activeCell="AH10" sqref="AH10"/>
      <selection pane="topRight" activeCell="AH10" sqref="AH10"/>
      <selection pane="bottomLeft" activeCell="AH10" sqref="AH10"/>
      <selection pane="bottomRight" activeCell="A2" sqref="A2"/>
    </sheetView>
  </sheetViews>
  <sheetFormatPr defaultColWidth="9.140625" defaultRowHeight="15"/>
  <cols>
    <col min="1" max="1" width="50.7109375" style="1" customWidth="1"/>
    <col min="2" max="2" width="42.7109375" style="1" hidden="1" customWidth="1"/>
    <col min="3" max="27" width="8.8515625" style="1" customWidth="1"/>
    <col min="28" max="45" width="9.140625" style="1" customWidth="1"/>
    <col min="46" max="48" width="0" style="1" hidden="1" customWidth="1"/>
    <col min="49" max="16384" width="9.140625" style="1" customWidth="1"/>
  </cols>
  <sheetData>
    <row r="1" spans="1:45" ht="12.75">
      <c r="A1" s="22"/>
      <c r="AO1" s="21"/>
      <c r="AP1" s="20"/>
      <c r="AQ1" s="19"/>
      <c r="AR1" s="19"/>
      <c r="AS1" s="19"/>
    </row>
    <row r="2" spans="1:47" ht="12.75">
      <c r="A2" s="17" t="s">
        <v>66</v>
      </c>
      <c r="B2" s="18" t="s">
        <v>65</v>
      </c>
      <c r="C2" s="18"/>
      <c r="D2" s="17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13"/>
      <c r="AQ2" s="23"/>
      <c r="AR2" s="23"/>
      <c r="AS2" s="23"/>
      <c r="AU2" s="1" t="s">
        <v>64</v>
      </c>
    </row>
    <row r="3" spans="1:48" ht="12.75">
      <c r="A3" s="8"/>
      <c r="B3" s="13"/>
      <c r="C3" s="13">
        <f aca="true" t="shared" si="0" ref="C3:AN3">D3-1</f>
        <v>1970</v>
      </c>
      <c r="D3" s="13">
        <f t="shared" si="0"/>
        <v>1971</v>
      </c>
      <c r="E3" s="13">
        <f t="shared" si="0"/>
        <v>1972</v>
      </c>
      <c r="F3" s="13">
        <f t="shared" si="0"/>
        <v>1973</v>
      </c>
      <c r="G3" s="13">
        <f t="shared" si="0"/>
        <v>1974</v>
      </c>
      <c r="H3" s="13">
        <f t="shared" si="0"/>
        <v>1975</v>
      </c>
      <c r="I3" s="13">
        <f t="shared" si="0"/>
        <v>1976</v>
      </c>
      <c r="J3" s="13">
        <f t="shared" si="0"/>
        <v>1977</v>
      </c>
      <c r="K3" s="13">
        <f t="shared" si="0"/>
        <v>1978</v>
      </c>
      <c r="L3" s="13">
        <f t="shared" si="0"/>
        <v>1979</v>
      </c>
      <c r="M3" s="13">
        <f t="shared" si="0"/>
        <v>1980</v>
      </c>
      <c r="N3" s="13">
        <f t="shared" si="0"/>
        <v>1981</v>
      </c>
      <c r="O3" s="13">
        <f t="shared" si="0"/>
        <v>1982</v>
      </c>
      <c r="P3" s="13">
        <f t="shared" si="0"/>
        <v>1983</v>
      </c>
      <c r="Q3" s="13">
        <f t="shared" si="0"/>
        <v>1984</v>
      </c>
      <c r="R3" s="13">
        <f t="shared" si="0"/>
        <v>1985</v>
      </c>
      <c r="S3" s="13">
        <f t="shared" si="0"/>
        <v>1986</v>
      </c>
      <c r="T3" s="13">
        <f t="shared" si="0"/>
        <v>1987</v>
      </c>
      <c r="U3" s="13">
        <f t="shared" si="0"/>
        <v>1988</v>
      </c>
      <c r="V3" s="13">
        <f t="shared" si="0"/>
        <v>1989</v>
      </c>
      <c r="W3" s="13">
        <f t="shared" si="0"/>
        <v>1990</v>
      </c>
      <c r="X3" s="13">
        <f t="shared" si="0"/>
        <v>1991</v>
      </c>
      <c r="Y3" s="13">
        <f t="shared" si="0"/>
        <v>1992</v>
      </c>
      <c r="Z3" s="13">
        <f t="shared" si="0"/>
        <v>1993</v>
      </c>
      <c r="AA3" s="13">
        <f t="shared" si="0"/>
        <v>1994</v>
      </c>
      <c r="AB3" s="13">
        <f t="shared" si="0"/>
        <v>1995</v>
      </c>
      <c r="AC3" s="13">
        <f t="shared" si="0"/>
        <v>1996</v>
      </c>
      <c r="AD3" s="13">
        <f t="shared" si="0"/>
        <v>1997</v>
      </c>
      <c r="AE3" s="13">
        <f t="shared" si="0"/>
        <v>1998</v>
      </c>
      <c r="AF3" s="13">
        <f t="shared" si="0"/>
        <v>1999</v>
      </c>
      <c r="AG3" s="13">
        <f t="shared" si="0"/>
        <v>2000</v>
      </c>
      <c r="AH3" s="13">
        <f t="shared" si="0"/>
        <v>2001</v>
      </c>
      <c r="AI3" s="13">
        <f t="shared" si="0"/>
        <v>2002</v>
      </c>
      <c r="AJ3" s="13">
        <f t="shared" si="0"/>
        <v>2003</v>
      </c>
      <c r="AK3" s="13">
        <f t="shared" si="0"/>
        <v>2004</v>
      </c>
      <c r="AL3" s="13">
        <f t="shared" si="0"/>
        <v>2005</v>
      </c>
      <c r="AM3" s="13">
        <f t="shared" si="0"/>
        <v>2006</v>
      </c>
      <c r="AN3" s="13">
        <f t="shared" si="0"/>
        <v>2007</v>
      </c>
      <c r="AO3" s="13">
        <v>2008</v>
      </c>
      <c r="AP3" s="13">
        <f>AO3+1</f>
        <v>2009</v>
      </c>
      <c r="AQ3" s="13">
        <f>AP3+1</f>
        <v>2010</v>
      </c>
      <c r="AR3" s="13">
        <f>AQ3+1</f>
        <v>2011</v>
      </c>
      <c r="AS3" s="13">
        <f>AR3+1</f>
        <v>2012</v>
      </c>
      <c r="AT3" s="13">
        <v>80</v>
      </c>
      <c r="AU3" s="1">
        <v>90</v>
      </c>
      <c r="AV3" s="24" t="s">
        <v>63</v>
      </c>
    </row>
    <row r="4" spans="2:45" ht="12.75"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</row>
    <row r="5" spans="3:45" ht="12.75">
      <c r="C5" s="25"/>
      <c r="D5" s="4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</row>
    <row r="6" spans="1:45" ht="12.75">
      <c r="A6" s="4" t="s">
        <v>62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" t="s">
        <v>61</v>
      </c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</row>
    <row r="7" spans="1:2" ht="12.75">
      <c r="A7" s="11" t="s">
        <v>60</v>
      </c>
      <c r="B7" s="16" t="s">
        <v>59</v>
      </c>
    </row>
    <row r="8" spans="1:48" ht="12.75">
      <c r="A8" s="8" t="s">
        <v>58</v>
      </c>
      <c r="B8" s="13" t="s">
        <v>57</v>
      </c>
      <c r="C8" s="15">
        <v>117.284</v>
      </c>
      <c r="D8" s="15">
        <v>136.595</v>
      </c>
      <c r="E8" s="15">
        <v>152.272</v>
      </c>
      <c r="F8" s="15">
        <v>155.412</v>
      </c>
      <c r="G8" s="15">
        <v>146.174</v>
      </c>
      <c r="H8" s="15">
        <v>120.774</v>
      </c>
      <c r="I8" s="15">
        <v>106.813</v>
      </c>
      <c r="J8" s="15">
        <v>111.047</v>
      </c>
      <c r="K8" s="15">
        <v>105.725</v>
      </c>
      <c r="L8" s="15">
        <v>87.522</v>
      </c>
      <c r="M8" s="15">
        <v>113.756</v>
      </c>
      <c r="N8" s="15">
        <v>117.759</v>
      </c>
      <c r="O8" s="15">
        <v>123.31</v>
      </c>
      <c r="P8" s="15">
        <v>111.127</v>
      </c>
      <c r="Q8" s="15">
        <v>112.732</v>
      </c>
      <c r="R8" s="15">
        <v>98.131</v>
      </c>
      <c r="S8" s="15">
        <v>103.33</v>
      </c>
      <c r="T8" s="15">
        <v>110.091</v>
      </c>
      <c r="U8" s="15">
        <v>118.446</v>
      </c>
      <c r="V8" s="15">
        <v>111.233</v>
      </c>
      <c r="W8" s="15">
        <v>97.384</v>
      </c>
      <c r="X8" s="15">
        <v>82.888</v>
      </c>
      <c r="Y8" s="15">
        <v>86.164</v>
      </c>
      <c r="Z8" s="15">
        <v>83.689</v>
      </c>
      <c r="AA8" s="15">
        <v>87.369</v>
      </c>
      <c r="AB8" s="15">
        <v>93.836</v>
      </c>
      <c r="AC8" s="15">
        <v>88.934</v>
      </c>
      <c r="AD8" s="15">
        <v>92.315</v>
      </c>
      <c r="AE8" s="15">
        <v>90.51599999999999</v>
      </c>
      <c r="AF8" s="15">
        <v>78.625</v>
      </c>
      <c r="AG8" s="15">
        <v>70.65</v>
      </c>
      <c r="AH8" s="15">
        <v>72.958</v>
      </c>
      <c r="AI8" s="15">
        <v>66.704</v>
      </c>
      <c r="AJ8" s="15">
        <v>59.629000000000005</v>
      </c>
      <c r="AK8" s="15">
        <v>65.314</v>
      </c>
      <c r="AL8" s="15">
        <v>67.01599999999999</v>
      </c>
      <c r="AM8" s="15">
        <v>72.382</v>
      </c>
      <c r="AN8" s="15">
        <v>80.2</v>
      </c>
      <c r="AO8" s="26">
        <v>78.9</v>
      </c>
      <c r="AP8" s="15">
        <v>82.9</v>
      </c>
      <c r="AQ8" s="15">
        <v>56</v>
      </c>
      <c r="AR8" s="14"/>
      <c r="AS8" s="14"/>
      <c r="AT8" s="15">
        <f>AVERAGE(M8:V8)</f>
        <v>111.9915</v>
      </c>
      <c r="AU8" s="15">
        <f>AVERAGE(W8:AF8)</f>
        <v>88.172</v>
      </c>
      <c r="AV8" s="15">
        <f>AVERAGE(AG8:AP8)</f>
        <v>71.66529999999999</v>
      </c>
    </row>
    <row r="9" spans="1:48" ht="12.75">
      <c r="A9" s="8" t="s">
        <v>56</v>
      </c>
      <c r="B9" s="9" t="s">
        <v>55</v>
      </c>
      <c r="C9" s="13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>
        <v>64.746</v>
      </c>
      <c r="AC9" s="15">
        <v>57.855</v>
      </c>
      <c r="AD9" s="15">
        <v>66.439</v>
      </c>
      <c r="AE9" s="15">
        <v>69.062</v>
      </c>
      <c r="AF9" s="15">
        <v>60.974</v>
      </c>
      <c r="AG9" s="15">
        <v>55.441</v>
      </c>
      <c r="AH9" s="15">
        <v>58.869</v>
      </c>
      <c r="AI9" s="15">
        <v>54.05</v>
      </c>
      <c r="AJ9" s="15">
        <v>46.655</v>
      </c>
      <c r="AK9" s="15">
        <v>51.174</v>
      </c>
      <c r="AL9" s="15">
        <v>50.116</v>
      </c>
      <c r="AM9" s="15">
        <v>52.166</v>
      </c>
      <c r="AN9" s="15">
        <v>57.4</v>
      </c>
      <c r="AO9" s="26">
        <v>55.1</v>
      </c>
      <c r="AP9" s="26">
        <v>57.5</v>
      </c>
      <c r="AQ9" s="27">
        <v>34.6</v>
      </c>
      <c r="AR9" s="28"/>
      <c r="AS9" s="28"/>
      <c r="AT9" s="15"/>
      <c r="AU9" s="15"/>
      <c r="AV9" s="15"/>
    </row>
    <row r="10" spans="1:45" ht="12.75">
      <c r="A10" s="8"/>
      <c r="B10" s="13"/>
      <c r="C10" s="13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4"/>
      <c r="AP10" s="28"/>
      <c r="AQ10" s="28"/>
      <c r="AR10" s="28"/>
      <c r="AS10" s="28"/>
    </row>
    <row r="11" spans="1:48" ht="12.75">
      <c r="A11" s="8"/>
      <c r="B11" s="25" t="s">
        <v>54</v>
      </c>
      <c r="C11" s="13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3" t="s">
        <v>62</v>
      </c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4"/>
      <c r="AP11" s="14"/>
      <c r="AQ11" s="14"/>
      <c r="AR11" s="14"/>
      <c r="AS11" s="14"/>
      <c r="AT11" s="7"/>
      <c r="AU11" s="7"/>
      <c r="AV11" s="7"/>
    </row>
    <row r="12" spans="1:45" ht="12.75">
      <c r="A12" s="8"/>
      <c r="B12" s="13"/>
      <c r="C12" s="13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3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4"/>
      <c r="AP12" s="14"/>
      <c r="AQ12" s="14"/>
      <c r="AR12" s="14"/>
      <c r="AS12" s="14"/>
    </row>
    <row r="13" spans="1:50" ht="15">
      <c r="A13" s="8" t="s">
        <v>53</v>
      </c>
      <c r="B13" s="13" t="s">
        <v>52</v>
      </c>
      <c r="C13" s="15">
        <v>5.19736007107503</v>
      </c>
      <c r="D13" s="15">
        <v>5.0913916872775244</v>
      </c>
      <c r="E13" s="15">
        <v>8.983410826014616</v>
      </c>
      <c r="F13" s="15">
        <v>2.1384177815232386</v>
      </c>
      <c r="G13" s="15">
        <v>-11.308787128712861</v>
      </c>
      <c r="H13" s="15">
        <v>-7.349264492121643</v>
      </c>
      <c r="I13" s="15">
        <v>-0.8409162221523991</v>
      </c>
      <c r="J13" s="15">
        <v>18.97981140434135</v>
      </c>
      <c r="K13" s="15">
        <v>1.9734042553192221</v>
      </c>
      <c r="L13" s="15">
        <v>-6.082103176673104</v>
      </c>
      <c r="M13" s="15">
        <v>2.4548736462093768</v>
      </c>
      <c r="N13" s="15">
        <v>-10.326882419905715</v>
      </c>
      <c r="O13" s="15">
        <v>-4.993350259944362</v>
      </c>
      <c r="P13" s="15">
        <v>-0.8589972003054558</v>
      </c>
      <c r="Q13" s="15">
        <v>2.3554328990437634</v>
      </c>
      <c r="R13" s="15">
        <v>0.19438174065709024</v>
      </c>
      <c r="S13" s="15">
        <v>5.4696789536266</v>
      </c>
      <c r="T13" s="15">
        <v>0.9553195276805537</v>
      </c>
      <c r="U13" s="15">
        <v>11.372986951921948</v>
      </c>
      <c r="V13" s="15">
        <v>1.1243637468662415</v>
      </c>
      <c r="W13" s="15">
        <v>-2.4792771264282254</v>
      </c>
      <c r="X13" s="15">
        <v>-4.093959731543584</v>
      </c>
      <c r="Y13" s="15">
        <v>7.4023303632625215</v>
      </c>
      <c r="Z13" s="15">
        <v>1.2741471434443152</v>
      </c>
      <c r="AA13" s="15">
        <v>7.100396301188905</v>
      </c>
      <c r="AB13" s="15">
        <v>0.1027687099504071</v>
      </c>
      <c r="AC13" s="15">
        <v>3.881090008257604</v>
      </c>
      <c r="AD13" s="15">
        <v>5.649254953332217</v>
      </c>
      <c r="AE13" s="15">
        <v>2.9556403050983393</v>
      </c>
      <c r="AF13" s="15">
        <v>2.7939299390157046</v>
      </c>
      <c r="AG13" s="15">
        <v>1.6462882096070164</v>
      </c>
      <c r="AH13" s="15">
        <v>3.1774337359163463</v>
      </c>
      <c r="AI13" s="15">
        <v>-6.521019529956984</v>
      </c>
      <c r="AJ13" s="15">
        <v>-3.7142857142857366</v>
      </c>
      <c r="AK13" s="15">
        <v>4.059955588453046</v>
      </c>
      <c r="AL13" s="15">
        <v>4.988575780654991</v>
      </c>
      <c r="AM13" s="15">
        <v>5.792262000321102</v>
      </c>
      <c r="AN13" s="15">
        <v>4.7468816638915445</v>
      </c>
      <c r="AO13" s="15">
        <v>-0.1555804241613723</v>
      </c>
      <c r="AP13" s="15">
        <v>-14.550201124164207</v>
      </c>
      <c r="AQ13" s="15">
        <v>-11.538344722854998</v>
      </c>
      <c r="AR13" s="30">
        <v>3.5</v>
      </c>
      <c r="AS13" s="30">
        <v>4.25</v>
      </c>
      <c r="AT13" s="29">
        <f>((1+M13/100)*(1+N13/100)*(1+O13/100)*(1+P13/100)*(1+Q13/100)*(1+R13/100)*(1+S13/100)*(1+T13/100)*(1+U13/100)*(1+V13/100))^(1/10)-1</f>
        <v>0.00624769193702468</v>
      </c>
      <c r="AU13" s="29">
        <f>((1+W13/100)*(1+X13/100)*(1+Y13/100)*(1+Z13/100)*(1+AA13/100)*(1+AB13/100)*(1+AC13/100)*(1+AD13/100)*(1+AE13/100)*(1+AF13/100))^(1/10)-1</f>
        <v>0.023932408189848653</v>
      </c>
      <c r="AV13" s="29">
        <f>((1+AG13/100)*(1+AH13/100)*(1+AI13/100)*(1+AJ13/100)*(1+AK13/100)*(1+AL13/100)*(1+AM13/100)*(1+AN13/100)*(1+AO13/100)*(1+AP13/100))^(1/10)-1</f>
        <v>-0.002527893673426207</v>
      </c>
      <c r="AW13" s="34"/>
      <c r="AX13" s="34"/>
    </row>
    <row r="14" spans="1:50" ht="15">
      <c r="A14" s="8"/>
      <c r="B14" s="13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4"/>
      <c r="AP14" s="14"/>
      <c r="AQ14" s="15"/>
      <c r="AR14" s="30"/>
      <c r="AS14" s="30"/>
      <c r="AW14" s="34"/>
      <c r="AX14" s="34"/>
    </row>
    <row r="15" spans="1:50" ht="15">
      <c r="A15" s="11" t="s">
        <v>51</v>
      </c>
      <c r="B15" s="12" t="s">
        <v>50</v>
      </c>
      <c r="C15" s="11"/>
      <c r="D15" s="11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4"/>
      <c r="AP15" s="14"/>
      <c r="AQ15" s="15"/>
      <c r="AR15" s="30"/>
      <c r="AS15" s="30"/>
      <c r="AW15" s="34"/>
      <c r="AX15" s="34"/>
    </row>
    <row r="16" spans="1:50" ht="15">
      <c r="A16" s="8" t="s">
        <v>49</v>
      </c>
      <c r="B16" s="13" t="s">
        <v>48</v>
      </c>
      <c r="C16" s="15">
        <v>-31.44725508265067</v>
      </c>
      <c r="D16" s="15">
        <v>-1.8025126409414014</v>
      </c>
      <c r="E16" s="15">
        <v>-5.158254788740834</v>
      </c>
      <c r="F16" s="15">
        <v>-1.771639937269228</v>
      </c>
      <c r="G16" s="15">
        <v>-0.9076242653724478</v>
      </c>
      <c r="H16" s="15">
        <v>-5.305907172978976</v>
      </c>
      <c r="I16" s="15">
        <v>4.521199308078138</v>
      </c>
      <c r="J16" s="15">
        <v>2.825713557000114</v>
      </c>
      <c r="K16" s="15">
        <v>-3.953432800536433</v>
      </c>
      <c r="L16" s="15">
        <v>-3.6230145141944945</v>
      </c>
      <c r="M16" s="15">
        <v>17.941660637200457</v>
      </c>
      <c r="N16" s="15">
        <v>-5.949650843213149</v>
      </c>
      <c r="O16" s="15">
        <v>1.3684273463155137</v>
      </c>
      <c r="P16" s="15">
        <v>10.484818848253425</v>
      </c>
      <c r="Q16" s="15">
        <v>23.817071439475427</v>
      </c>
      <c r="R16" s="15">
        <v>22.09472334030528</v>
      </c>
      <c r="S16" s="15">
        <v>9.28292790720944</v>
      </c>
      <c r="T16" s="15">
        <v>2.6034251620113054</v>
      </c>
      <c r="U16" s="15">
        <v>2.941965782210829</v>
      </c>
      <c r="V16" s="15">
        <v>4.489134936576733</v>
      </c>
      <c r="W16" s="15">
        <v>2.4104664154100135</v>
      </c>
      <c r="X16" s="15">
        <v>3.388628692320509</v>
      </c>
      <c r="Y16" s="15">
        <v>-0.6639422419185621</v>
      </c>
      <c r="Z16" s="15">
        <v>6.516336214652213</v>
      </c>
      <c r="AA16" s="15">
        <v>1.179375457910794</v>
      </c>
      <c r="AB16" s="15">
        <v>14.575852171592814</v>
      </c>
      <c r="AC16" s="15">
        <v>17.80166928633315</v>
      </c>
      <c r="AD16" s="15">
        <v>17.370841880548355</v>
      </c>
      <c r="AE16" s="15">
        <v>4.166713222975503</v>
      </c>
      <c r="AF16" s="15">
        <v>12.555935702423668</v>
      </c>
      <c r="AG16" s="15">
        <v>-3.3037882792827418</v>
      </c>
      <c r="AH16" s="15">
        <v>-0.3857806755018771</v>
      </c>
      <c r="AI16" s="15">
        <v>-6.485833890597377</v>
      </c>
      <c r="AJ16" s="15">
        <v>-0.43120446744784147</v>
      </c>
      <c r="AK16" s="15">
        <v>-3.013621252483219</v>
      </c>
      <c r="AL16" s="15">
        <v>4.076644731005004</v>
      </c>
      <c r="AM16" s="15">
        <v>12.249496224051356</v>
      </c>
      <c r="AN16" s="15">
        <v>12.172381287472732</v>
      </c>
      <c r="AO16" s="15">
        <v>4.608529494765193</v>
      </c>
      <c r="AP16" s="15">
        <v>-10.140063440713732</v>
      </c>
      <c r="AQ16" s="15">
        <v>11.531850342576519</v>
      </c>
      <c r="AR16" s="30">
        <v>11.75</v>
      </c>
      <c r="AS16" s="30">
        <v>4.25</v>
      </c>
      <c r="AT16" s="29">
        <f>((1+M16/100)*(1+N16/100)*(1+O16/100)*(1+P16/100)*(1+Q16/100)*(1+R16/100)*(1+S16/100)*(1+T16/100)*(1+U16/100)*(1+V16/100))^(1/10)-1</f>
        <v>0.08519757900947011</v>
      </c>
      <c r="AU16" s="29">
        <f>((1+W16/100)*(1+X16/100)*(1+Y16/100)*(1+Z16/100)*(1+AA16/100)*(1+AB16/100)*(1+AC16/100)*(1+AD16/100)*(1+AE16/100)*(1+AF16/100))^(1/10)-1</f>
        <v>0.07729200751605059</v>
      </c>
      <c r="AV16" s="29">
        <f>((1+AG16/100)*(1+AH16/100)*(1+AI16/100)*(1+AJ16/100)*(1+AK16/100)*(1+AL16/100)*(1+AM16/100)*(1+AN16/100)*(1+AO16/100)*(1+AP16/100))^(1/10)-1</f>
        <v>0.00693144316199934</v>
      </c>
      <c r="AW16" s="34"/>
      <c r="AX16" s="34"/>
    </row>
    <row r="17" spans="1:50" ht="15">
      <c r="A17" s="8" t="s">
        <v>47</v>
      </c>
      <c r="B17" s="13" t="s">
        <v>46</v>
      </c>
      <c r="C17" s="15">
        <v>31.819368918630403</v>
      </c>
      <c r="D17" s="15">
        <v>-8.048103446395828</v>
      </c>
      <c r="E17" s="15">
        <v>-17.321725592873662</v>
      </c>
      <c r="F17" s="15">
        <v>8.935965473015102</v>
      </c>
      <c r="G17" s="15">
        <v>-7.878310320075045</v>
      </c>
      <c r="H17" s="15">
        <v>-6.745715632786471</v>
      </c>
      <c r="I17" s="15">
        <v>8.165779327646646</v>
      </c>
      <c r="J17" s="15">
        <v>-9.565160383619627</v>
      </c>
      <c r="K17" s="15">
        <v>5.651713642394228</v>
      </c>
      <c r="L17" s="15">
        <v>-4.242340162263247</v>
      </c>
      <c r="M17" s="15">
        <v>4.091384412374566</v>
      </c>
      <c r="N17" s="15">
        <v>-19.201383599358792</v>
      </c>
      <c r="O17" s="15">
        <v>-8.19210005146077</v>
      </c>
      <c r="P17" s="15">
        <v>-3.593224959603873</v>
      </c>
      <c r="Q17" s="15">
        <v>6.270710439509045</v>
      </c>
      <c r="R17" s="15">
        <v>9.920715751121634</v>
      </c>
      <c r="S17" s="15">
        <v>13.179495923827915</v>
      </c>
      <c r="T17" s="15">
        <v>8.932841130479403</v>
      </c>
      <c r="U17" s="15">
        <v>11.927369749250246</v>
      </c>
      <c r="V17" s="15">
        <v>9.065550906555103</v>
      </c>
      <c r="W17" s="15">
        <v>3.3800841514726585</v>
      </c>
      <c r="X17" s="15">
        <v>3.774334525228454</v>
      </c>
      <c r="Y17" s="15">
        <v>-10.271414342629484</v>
      </c>
      <c r="Z17" s="15">
        <v>-10.672573499798617</v>
      </c>
      <c r="AA17" s="15">
        <v>-3.934811334605783</v>
      </c>
      <c r="AB17" s="15">
        <v>-6.760817307692307</v>
      </c>
      <c r="AC17" s="15">
        <v>-2.653894472361813</v>
      </c>
      <c r="AD17" s="15">
        <v>10.442643391521202</v>
      </c>
      <c r="AE17" s="15">
        <v>9.309724719878261</v>
      </c>
      <c r="AF17" s="15">
        <v>10.983444526809947</v>
      </c>
      <c r="AG17" s="15">
        <v>4.091794760770711</v>
      </c>
      <c r="AH17" s="15">
        <v>-2.934761054927648</v>
      </c>
      <c r="AI17" s="15">
        <v>-10.216718266253864</v>
      </c>
      <c r="AJ17" s="15">
        <v>-2.9950596953478197</v>
      </c>
      <c r="AK17" s="15">
        <v>-4.4906444906444705</v>
      </c>
      <c r="AL17" s="15">
        <v>-9.406099518459072</v>
      </c>
      <c r="AM17" s="15">
        <v>4.408514598115616</v>
      </c>
      <c r="AN17" s="15">
        <v>20.106903182121584</v>
      </c>
      <c r="AO17" s="15">
        <v>8.589366196280892</v>
      </c>
      <c r="AP17" s="15">
        <v>-7.672831181750084</v>
      </c>
      <c r="AQ17" s="15">
        <v>-15.068144899354166</v>
      </c>
      <c r="AR17" s="30">
        <v>0.25</v>
      </c>
      <c r="AS17" s="30">
        <v>1</v>
      </c>
      <c r="AT17" s="29">
        <f>((1+M17/100)*(1+N17/100)*(1+O17/100)*(1+P17/100)*(1+Q17/100)*(1+R17/100)*(1+S17/100)*(1+T17/100)*(1+U17/100)*(1+V17/100))^(1/10)-1</f>
        <v>0.027270917092335534</v>
      </c>
      <c r="AU17" s="29">
        <f>((1+W17/100)*(1+X17/100)*(1+Y17/100)*(1+Z17/100)*(1+AA17/100)*(1+AB17/100)*(1+AC17/100)*(1+AD17/100)*(1+AE17/100)*(1+AF17/100))^(1/10)-1</f>
        <v>0.000455867315329872</v>
      </c>
      <c r="AV17" s="29">
        <f>((1+AG17/100)*(1+AH17/100)*(1+AI17/100)*(1+AJ17/100)*(1+AK17/100)*(1+AL17/100)*(1+AM17/100)*(1+AN17/100)*(1+AO17/100)*(1+AP17/100))^(1/10)-1</f>
        <v>-0.004357302214742176</v>
      </c>
      <c r="AW17" s="34"/>
      <c r="AX17" s="34"/>
    </row>
    <row r="18" spans="1:50" ht="15">
      <c r="A18" s="8" t="s">
        <v>45</v>
      </c>
      <c r="B18" s="13" t="s">
        <v>44</v>
      </c>
      <c r="C18" s="15">
        <v>11.242365567858599</v>
      </c>
      <c r="D18" s="15">
        <v>14.153136016896468</v>
      </c>
      <c r="E18" s="15">
        <v>-14.154666992869124</v>
      </c>
      <c r="F18" s="15">
        <v>25.00052525077561</v>
      </c>
      <c r="G18" s="15">
        <v>-5.0108742370346135</v>
      </c>
      <c r="H18" s="15">
        <v>1.2447183172990322</v>
      </c>
      <c r="I18" s="15">
        <v>-13.64424965251122</v>
      </c>
      <c r="J18" s="15">
        <v>26.07132973779119</v>
      </c>
      <c r="K18" s="15">
        <v>10.35825607291207</v>
      </c>
      <c r="L18" s="15">
        <v>5.156795919817654</v>
      </c>
      <c r="M18" s="15">
        <v>-19.038331684781866</v>
      </c>
      <c r="N18" s="15">
        <v>-16.100648475156873</v>
      </c>
      <c r="O18" s="15">
        <v>15.211166877824652</v>
      </c>
      <c r="P18" s="15">
        <v>27.490483520378774</v>
      </c>
      <c r="Q18" s="15">
        <v>-4.957655384934</v>
      </c>
      <c r="R18" s="15">
        <v>10.118473161805554</v>
      </c>
      <c r="S18" s="15">
        <v>7.973707913806976</v>
      </c>
      <c r="T18" s="15">
        <v>-4.885476420425562</v>
      </c>
      <c r="U18" s="15">
        <v>-6.0410810810810744</v>
      </c>
      <c r="V18" s="15">
        <v>21.138392857142833</v>
      </c>
      <c r="W18" s="15">
        <v>7.648217804048002</v>
      </c>
      <c r="X18" s="15">
        <v>5.645427533839552</v>
      </c>
      <c r="Y18" s="15">
        <v>-7.416376570304209</v>
      </c>
      <c r="Z18" s="15">
        <v>-8.059891685250065</v>
      </c>
      <c r="AA18" s="15">
        <v>3.585520672499584</v>
      </c>
      <c r="AB18" s="15">
        <v>4.106400665004131</v>
      </c>
      <c r="AC18" s="15">
        <v>-2.1749484045086547</v>
      </c>
      <c r="AD18" s="15">
        <v>2.9085650008034634</v>
      </c>
      <c r="AE18" s="15">
        <v>16.028858218318703</v>
      </c>
      <c r="AF18" s="15">
        <v>10.987687366167009</v>
      </c>
      <c r="AG18" s="15">
        <v>0.7226303745633942</v>
      </c>
      <c r="AH18" s="15">
        <v>-4.693308550185847</v>
      </c>
      <c r="AI18" s="15">
        <v>-13.351038145823281</v>
      </c>
      <c r="AJ18" s="15">
        <v>13.77319587628864</v>
      </c>
      <c r="AK18" s="15">
        <v>-4.315852923447849</v>
      </c>
      <c r="AL18" s="15">
        <v>-4.656679151061184</v>
      </c>
      <c r="AM18" s="15">
        <v>14.25278524779101</v>
      </c>
      <c r="AN18" s="15">
        <v>-2.9232643118148616</v>
      </c>
      <c r="AO18" s="15">
        <v>13.656239488731913</v>
      </c>
      <c r="AP18" s="15">
        <v>-27.776114935648025</v>
      </c>
      <c r="AQ18" s="15">
        <v>-0.10600238505367088</v>
      </c>
      <c r="AR18" s="30">
        <v>12.5</v>
      </c>
      <c r="AS18" s="30">
        <v>2.75</v>
      </c>
      <c r="AT18" s="29">
        <f>((1+M18/100)*(1+N18/100)*(1+O18/100)*(1+P18/100)*(1+Q18/100)*(1+R18/100)*(1+S18/100)*(1+T18/100)*(1+U18/100)*(1+V18/100))^(1/10)-1</f>
        <v>0.020134039078673727</v>
      </c>
      <c r="AU18" s="29">
        <f>((1+W18/100)*(1+X18/100)*(1+Y18/100)*(1+Z18/100)*(1+AA18/100)*(1+AB18/100)*(1+AC18/100)*(1+AD18/100)*(1+AE18/100)*(1+AF18/100))^(1/10)-1</f>
        <v>0.030722044880707733</v>
      </c>
      <c r="AV18" s="29">
        <f>((1+AG18/100)*(1+AH18/100)*(1+AI18/100)*(1+AJ18/100)*(1+AK18/100)*(1+AL18/100)*(1+AM18/100)*(1+AN18/100)*(1+AO18/100)*(1+AP18/100))^(1/10)-1</f>
        <v>-0.023788290324964878</v>
      </c>
      <c r="AW18" s="34"/>
      <c r="AX18" s="34"/>
    </row>
    <row r="19" spans="1:50" ht="15">
      <c r="A19" s="8" t="s">
        <v>43</v>
      </c>
      <c r="B19" s="13" t="s">
        <v>42</v>
      </c>
      <c r="C19" s="15">
        <v>0.7839182220209295</v>
      </c>
      <c r="D19" s="15">
        <v>9.023187068034247</v>
      </c>
      <c r="E19" s="15">
        <v>2.0341301260296376</v>
      </c>
      <c r="F19" s="15">
        <v>3.4220085949248897</v>
      </c>
      <c r="G19" s="15">
        <v>-7.631849808395046</v>
      </c>
      <c r="H19" s="15">
        <v>-3.6749028769302328</v>
      </c>
      <c r="I19" s="15">
        <v>0.957461272388457</v>
      </c>
      <c r="J19" s="15">
        <v>7.6017122935332395</v>
      </c>
      <c r="K19" s="15">
        <v>-0.39325862018024793</v>
      </c>
      <c r="L19" s="15">
        <v>-4.907197164762167</v>
      </c>
      <c r="M19" s="15">
        <v>7.176307495379021</v>
      </c>
      <c r="N19" s="15">
        <v>-4.532476103744415</v>
      </c>
      <c r="O19" s="15">
        <v>-5.506982379304247</v>
      </c>
      <c r="P19" s="15">
        <v>-1.0242072317413715</v>
      </c>
      <c r="Q19" s="15">
        <v>-3.5436158672506224</v>
      </c>
      <c r="R19" s="15">
        <v>7.871152388888092</v>
      </c>
      <c r="S19" s="15">
        <v>6.9648706770114615</v>
      </c>
      <c r="T19" s="15">
        <v>0.7651591419813855</v>
      </c>
      <c r="U19" s="15">
        <v>49.921877437267995</v>
      </c>
      <c r="V19" s="15">
        <v>-11.527469037789757</v>
      </c>
      <c r="W19" s="15">
        <v>7.30317064481649</v>
      </c>
      <c r="X19" s="15">
        <v>3.31400165700083</v>
      </c>
      <c r="Y19" s="15">
        <v>16.569538510001593</v>
      </c>
      <c r="Z19" s="15">
        <v>-8.468614718614717</v>
      </c>
      <c r="AA19" s="15">
        <v>-5.91161837869474</v>
      </c>
      <c r="AB19" s="15">
        <v>18.376938743537536</v>
      </c>
      <c r="AC19" s="15">
        <v>13.517026254224064</v>
      </c>
      <c r="AD19" s="15">
        <v>13.765135937856982</v>
      </c>
      <c r="AE19" s="15">
        <v>11.082448655620581</v>
      </c>
      <c r="AF19" s="15">
        <v>9.234016357400392</v>
      </c>
      <c r="AG19" s="15">
        <v>-4.648419065596983</v>
      </c>
      <c r="AH19" s="15">
        <v>-5.860834990059644</v>
      </c>
      <c r="AI19" s="15">
        <v>-2.9624218813408163</v>
      </c>
      <c r="AJ19" s="15">
        <v>-8.172131147540966</v>
      </c>
      <c r="AK19" s="15">
        <v>-1.3239807102148262</v>
      </c>
      <c r="AL19" s="15">
        <v>13.52303761783105</v>
      </c>
      <c r="AM19" s="15">
        <v>8.582375478927176</v>
      </c>
      <c r="AN19" s="15">
        <v>-5.396650354952087</v>
      </c>
      <c r="AO19" s="15">
        <v>6.2878467821433475</v>
      </c>
      <c r="AP19" s="15">
        <v>-8.659594985535193</v>
      </c>
      <c r="AQ19" s="15">
        <v>-7.1269783408833405</v>
      </c>
      <c r="AR19" s="30">
        <v>8</v>
      </c>
      <c r="AS19" s="30">
        <v>1.25</v>
      </c>
      <c r="AT19" s="29">
        <f>((1+M19/100)*(1+N19/100)*(1+O19/100)*(1+P19/100)*(1+Q19/100)*(1+R19/100)*(1+S19/100)*(1+T19/100)*(1+U19/100)*(1+V19/100))^(1/10)-1</f>
        <v>0.03593963179119153</v>
      </c>
      <c r="AU19" s="29">
        <f>((1+W19/100)*(1+X19/100)*(1+Y19/100)*(1+Z19/100)*(1+AA19/100)*(1+AB19/100)*(1+AC19/100)*(1+AD19/100)*(1+AE19/100)*(1+AF19/100))^(1/10)-1</f>
        <v>0.07517795113783166</v>
      </c>
      <c r="AV19" s="29">
        <f>((1+AG19/100)*(1+AH19/100)*(1+AI19/100)*(1+AJ19/100)*(1+AK19/100)*(1+AL19/100)*(1+AM19/100)*(1+AN19/100)*(1+AO19/100)*(1+AP19/100))^(1/10)-1</f>
        <v>-0.01119177262170501</v>
      </c>
      <c r="AW19" s="34"/>
      <c r="AX19" s="34"/>
    </row>
    <row r="20" spans="1:50" ht="15">
      <c r="A20" s="8"/>
      <c r="B20" s="13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3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7"/>
      <c r="AP20" s="7"/>
      <c r="AQ20" s="7"/>
      <c r="AR20" s="30"/>
      <c r="AS20" s="30"/>
      <c r="AT20" s="29"/>
      <c r="AU20" s="29"/>
      <c r="AV20" s="29"/>
      <c r="AW20" s="34"/>
      <c r="AX20" s="34"/>
    </row>
    <row r="21" spans="1:50" ht="15">
      <c r="A21" s="8" t="s">
        <v>41</v>
      </c>
      <c r="B21" s="13" t="s">
        <v>40</v>
      </c>
      <c r="C21" s="15">
        <v>-13.946445907016702</v>
      </c>
      <c r="D21" s="15">
        <v>1.7669626504885905</v>
      </c>
      <c r="E21" s="15">
        <v>-7.162154970041257</v>
      </c>
      <c r="F21" s="15">
        <v>4.309560088778941</v>
      </c>
      <c r="G21" s="15">
        <v>-3.4767773436084948</v>
      </c>
      <c r="H21" s="15">
        <v>-4.112167803515199</v>
      </c>
      <c r="I21" s="15">
        <v>0.11342923695245588</v>
      </c>
      <c r="J21" s="15">
        <v>9.118001721938839</v>
      </c>
      <c r="K21" s="15">
        <v>2.297840771320092</v>
      </c>
      <c r="L21" s="15">
        <v>-0.18381226459430744</v>
      </c>
      <c r="M21" s="15">
        <v>3.424102541995233</v>
      </c>
      <c r="N21" s="15">
        <v>-10.881138139052215</v>
      </c>
      <c r="O21" s="15">
        <v>-0.8062768487144933</v>
      </c>
      <c r="P21" s="15">
        <v>6.8271337979397995</v>
      </c>
      <c r="Q21" s="15">
        <v>8.956356127985444</v>
      </c>
      <c r="R21" s="15">
        <v>14.814365034635312</v>
      </c>
      <c r="S21" s="15">
        <v>10.413605999356278</v>
      </c>
      <c r="T21" s="15">
        <v>1.019815113637601</v>
      </c>
      <c r="U21" s="15">
        <v>10.433511997199085</v>
      </c>
      <c r="V21" s="15">
        <v>4.756461167812298</v>
      </c>
      <c r="W21" s="15">
        <v>4.352451092315968</v>
      </c>
      <c r="X21" s="15">
        <v>3.074610036223868</v>
      </c>
      <c r="Y21" s="15">
        <v>-1.3585429753418699</v>
      </c>
      <c r="Z21" s="15">
        <v>-3.138518150659464</v>
      </c>
      <c r="AA21" s="15">
        <v>-0.6042409363271606</v>
      </c>
      <c r="AB21" s="15">
        <v>9.281731017322482</v>
      </c>
      <c r="AC21" s="15">
        <v>10.362499029390015</v>
      </c>
      <c r="AD21" s="15">
        <v>13.522100097220257</v>
      </c>
      <c r="AE21" s="15">
        <v>8.3490165285262</v>
      </c>
      <c r="AF21" s="15">
        <v>11.339207665724537</v>
      </c>
      <c r="AG21" s="15">
        <v>-1.9863107435924787</v>
      </c>
      <c r="AH21" s="15">
        <v>-2.988898377455196</v>
      </c>
      <c r="AI21" s="15">
        <v>-7.5860530506063455</v>
      </c>
      <c r="AJ21" s="15">
        <v>-1.02456475849948</v>
      </c>
      <c r="AK21" s="15">
        <v>-2.6700468803957156</v>
      </c>
      <c r="AL21" s="15">
        <v>2.166895368091959</v>
      </c>
      <c r="AM21" s="15">
        <v>9.74041233415226</v>
      </c>
      <c r="AN21" s="15">
        <v>6.446961096638204</v>
      </c>
      <c r="AO21" s="15">
        <v>7.062660033808799</v>
      </c>
      <c r="AP21" s="15">
        <v>-12.399799430052582</v>
      </c>
      <c r="AQ21" s="15">
        <v>-1.4137449130399937</v>
      </c>
      <c r="AR21" s="30">
        <v>9.25</v>
      </c>
      <c r="AS21" s="30">
        <v>3.25</v>
      </c>
      <c r="AT21" s="29">
        <f>((1+M21/100)*(1+N21/100)*(1+O21/100)*(1+P21/100)*(1+Q21/100)*(1+R21/100)*(1+S21/100)*(1+T21/100)*(1+U21/100)*(1+V21/100))^(1/10)-1</f>
        <v>0.046578195776356246</v>
      </c>
      <c r="AU21" s="29">
        <f>((1+W21/100)*(1+X21/100)*(1+Y21/100)*(1+Z21/100)*(1+AA21/100)*(1+AB21/100)*(1+AC21/100)*(1+AD21/100)*(1+AE21/100)*(1+AF21/100))^(1/10)-1</f>
        <v>0.05369650740229481</v>
      </c>
      <c r="AV21" s="29">
        <f>((1+AG21/100)*(1+AH21/100)*(1+AI21/100)*(1+AJ21/100)*(1+AK21/100)*(1+AL21/100)*(1+AM21/100)*(1+AN21/100)*(1+AO21/100)*(1+AP21/100))^(1/10)-1</f>
        <v>-0.005379787198240948</v>
      </c>
      <c r="AW21" s="34"/>
      <c r="AX21" s="34"/>
    </row>
    <row r="22" spans="1:50" ht="15">
      <c r="A22" s="8" t="s">
        <v>39</v>
      </c>
      <c r="B22" s="13" t="s">
        <v>38</v>
      </c>
      <c r="C22" s="15">
        <v>-20.023561379805855</v>
      </c>
      <c r="D22" s="15">
        <v>-2.4047547946844503</v>
      </c>
      <c r="E22" s="15">
        <v>-2.5297190696559397</v>
      </c>
      <c r="F22" s="15">
        <v>2.620222324425427</v>
      </c>
      <c r="G22" s="15">
        <v>-4.708778483039694</v>
      </c>
      <c r="H22" s="15">
        <v>-5.0005438899666785</v>
      </c>
      <c r="I22" s="15">
        <v>1.9437320752958982</v>
      </c>
      <c r="J22" s="15">
        <v>8.120944175420348</v>
      </c>
      <c r="K22" s="15">
        <v>3.4879536867689893</v>
      </c>
      <c r="L22" s="15">
        <v>2.7106576990289994</v>
      </c>
      <c r="M22" s="15">
        <v>-1.6460926840882877</v>
      </c>
      <c r="N22" s="15">
        <v>-9.230072252623074</v>
      </c>
      <c r="O22" s="15">
        <v>-0.8284289657086106</v>
      </c>
      <c r="P22" s="15">
        <v>2.6752662717068034</v>
      </c>
      <c r="Q22" s="15">
        <v>10.734860323947629</v>
      </c>
      <c r="R22" s="15">
        <v>9.824516285707404</v>
      </c>
      <c r="S22" s="15">
        <v>13.952612374614048</v>
      </c>
      <c r="T22" s="15">
        <v>3.2934279201315775</v>
      </c>
      <c r="U22" s="15">
        <v>5.502530233115252</v>
      </c>
      <c r="V22" s="15">
        <v>7.779159161689805</v>
      </c>
      <c r="W22" s="15">
        <v>3.8387115200354316</v>
      </c>
      <c r="X22" s="15">
        <v>3.3601595133673356</v>
      </c>
      <c r="Y22" s="15">
        <v>-1.6070848679941463</v>
      </c>
      <c r="Z22" s="15">
        <v>-4.901484209417106</v>
      </c>
      <c r="AA22" s="15">
        <v>-0.07453665508658958</v>
      </c>
      <c r="AB22" s="15">
        <v>13.87885854964216</v>
      </c>
      <c r="AC22" s="15">
        <v>8.141567261931897</v>
      </c>
      <c r="AD22" s="15">
        <v>10.74427991903221</v>
      </c>
      <c r="AE22" s="15">
        <v>12.944319862782692</v>
      </c>
      <c r="AF22" s="15">
        <v>15.10279948941654</v>
      </c>
      <c r="AG22" s="15">
        <v>1.0900124844009866</v>
      </c>
      <c r="AH22" s="15">
        <v>-4.0213154065591965</v>
      </c>
      <c r="AI22" s="15">
        <v>-11.246155067604363</v>
      </c>
      <c r="AJ22" s="15">
        <v>-3.263338593230202</v>
      </c>
      <c r="AK22" s="15">
        <v>-1.4522932826771893</v>
      </c>
      <c r="AL22" s="15">
        <v>2.276311526577544</v>
      </c>
      <c r="AM22" s="15">
        <v>5.1228350215507845</v>
      </c>
      <c r="AN22" s="15">
        <v>9.728329498017857</v>
      </c>
      <c r="AO22" s="15">
        <v>6.463272975496821</v>
      </c>
      <c r="AP22" s="15">
        <v>-13.857217428508491</v>
      </c>
      <c r="AQ22" s="15">
        <v>-1.3214152236935206</v>
      </c>
      <c r="AR22" s="30">
        <v>9.25</v>
      </c>
      <c r="AS22" s="30">
        <v>3.25</v>
      </c>
      <c r="AT22" s="29">
        <f>((1+M22/100)*(1+N22/100)*(1+O22/100)*(1+P22/100)*(1+Q22/100)*(1+R22/100)*(1+S22/100)*(1+T22/100)*(1+U22/100)*(1+V22/100))^(1/10)-1</f>
        <v>0.039959662134125384</v>
      </c>
      <c r="AU22" s="29">
        <f>((1+W22/100)*(1+X22/100)*(1+Y22/100)*(1+Z22/100)*(1+AA22/100)*(1+AB22/100)*(1+AC22/100)*(1+AD22/100)*(1+AE22/100)*(1+AF22/100))^(1/10)-1</f>
        <v>0.059310689649290316</v>
      </c>
      <c r="AV22" s="29">
        <f>((1+AG22/100)*(1+AH22/100)*(1+AI22/100)*(1+AJ22/100)*(1+AK22/100)*(1+AL22/100)*(1+AM22/100)*(1+AN22/100)*(1+AO22/100)*(1+AP22/100))^(1/10)-1</f>
        <v>-0.011784312946722997</v>
      </c>
      <c r="AW22" s="34"/>
      <c r="AX22" s="34"/>
    </row>
    <row r="23" spans="1:50" ht="15">
      <c r="A23" s="8"/>
      <c r="B23" s="13"/>
      <c r="C23" s="13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30"/>
      <c r="AS23" s="30"/>
      <c r="AW23" s="34"/>
      <c r="AX23" s="34"/>
    </row>
    <row r="24" spans="1:50" ht="15">
      <c r="A24" s="4" t="s">
        <v>37</v>
      </c>
      <c r="AB24" s="13" t="s">
        <v>37</v>
      </c>
      <c r="AN24" s="7"/>
      <c r="AO24" s="7"/>
      <c r="AP24" s="7"/>
      <c r="AQ24" s="7"/>
      <c r="AR24" s="35"/>
      <c r="AS24" s="35"/>
      <c r="AW24" s="34"/>
      <c r="AX24" s="34"/>
    </row>
    <row r="25" spans="1:50" ht="15">
      <c r="A25" s="4"/>
      <c r="AC25" s="13"/>
      <c r="AN25" s="7"/>
      <c r="AO25" s="7"/>
      <c r="AP25" s="7"/>
      <c r="AQ25" s="7"/>
      <c r="AR25" s="35"/>
      <c r="AS25" s="35"/>
      <c r="AW25" s="34"/>
      <c r="AX25" s="34"/>
    </row>
    <row r="26" spans="1:50" ht="15">
      <c r="A26" s="8" t="s">
        <v>36</v>
      </c>
      <c r="B26" s="13" t="s">
        <v>35</v>
      </c>
      <c r="C26" s="15">
        <v>21.51597235185164</v>
      </c>
      <c r="D26" s="15">
        <v>21.462337824521654</v>
      </c>
      <c r="E26" s="15">
        <v>18.83423999394745</v>
      </c>
      <c r="F26" s="15">
        <v>17.95935092601878</v>
      </c>
      <c r="G26" s="15">
        <v>16.17036635981793</v>
      </c>
      <c r="H26" s="15">
        <v>16.257398973616294</v>
      </c>
      <c r="I26" s="15">
        <v>15.475392403857043</v>
      </c>
      <c r="J26" s="15">
        <v>16.432605543859</v>
      </c>
      <c r="K26" s="15">
        <v>16.2805140687436</v>
      </c>
      <c r="L26" s="15">
        <v>15.888759965535241</v>
      </c>
      <c r="M26" s="15">
        <v>16.064722678882003</v>
      </c>
      <c r="N26" s="15">
        <v>14.46134543468403</v>
      </c>
      <c r="O26" s="15">
        <v>14.481261733684134</v>
      </c>
      <c r="P26" s="15">
        <v>15.159582606555304</v>
      </c>
      <c r="Q26" s="15">
        <v>15.603128266107605</v>
      </c>
      <c r="R26" s="15">
        <v>17.13357665748973</v>
      </c>
      <c r="S26" s="15">
        <v>18.221457257589535</v>
      </c>
      <c r="T26" s="15">
        <v>18.521935288361654</v>
      </c>
      <c r="U26" s="15">
        <v>19.663458147083354</v>
      </c>
      <c r="V26" s="15">
        <v>19.52157197777552</v>
      </c>
      <c r="W26" s="15">
        <v>19.43557582667077</v>
      </c>
      <c r="X26" s="15">
        <v>19.169910465750764</v>
      </c>
      <c r="Y26" s="15">
        <v>18.46095190343163</v>
      </c>
      <c r="Z26" s="15">
        <v>17.520489709149594</v>
      </c>
      <c r="AA26" s="15">
        <v>16.54028875683365</v>
      </c>
      <c r="AB26" s="15">
        <v>17.184888619903067</v>
      </c>
      <c r="AC26" s="15">
        <v>17.91549974133595</v>
      </c>
      <c r="AD26" s="15">
        <v>18.81964644401246</v>
      </c>
      <c r="AE26" s="15">
        <v>19.167011936462778</v>
      </c>
      <c r="AF26" s="15">
        <v>19.991755517668082</v>
      </c>
      <c r="AG26" s="15">
        <v>18.37840419790792</v>
      </c>
      <c r="AH26" s="15">
        <v>16.93602068638871</v>
      </c>
      <c r="AI26" s="15">
        <v>15.157000392041606</v>
      </c>
      <c r="AJ26" s="15">
        <v>14.592641006586623</v>
      </c>
      <c r="AK26" s="15">
        <v>13.886698461010234</v>
      </c>
      <c r="AL26" s="15">
        <v>13.585612069405993</v>
      </c>
      <c r="AM26" s="15">
        <v>14.351862863991634</v>
      </c>
      <c r="AN26" s="15">
        <v>14.68082818899363</v>
      </c>
      <c r="AO26" s="15">
        <v>15.32787594451122</v>
      </c>
      <c r="AP26" s="15">
        <v>14.05466738500295</v>
      </c>
      <c r="AQ26" s="15">
        <v>13.501166593323887</v>
      </c>
      <c r="AR26" s="30">
        <v>14.5</v>
      </c>
      <c r="AS26" s="30">
        <v>14.75</v>
      </c>
      <c r="AT26" s="15">
        <f>AVERAGE(M26:V26)</f>
        <v>16.883204004821287</v>
      </c>
      <c r="AU26" s="15">
        <f>AVERAGE(W26:AF26)</f>
        <v>18.420601892121873</v>
      </c>
      <c r="AV26" s="15">
        <f>AVERAGE(AG26:AP26)</f>
        <v>15.095161119584052</v>
      </c>
      <c r="AW26" s="34"/>
      <c r="AX26" s="34"/>
    </row>
    <row r="27" spans="1:50" ht="1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5"/>
      <c r="AK27" s="30"/>
      <c r="AL27" s="30"/>
      <c r="AM27" s="15"/>
      <c r="AN27" s="15"/>
      <c r="AO27" s="15"/>
      <c r="AP27" s="15"/>
      <c r="AQ27" s="15"/>
      <c r="AR27" s="30"/>
      <c r="AS27" s="35"/>
      <c r="AW27" s="34"/>
      <c r="AX27" s="34"/>
    </row>
    <row r="28" spans="1:50" ht="15">
      <c r="A28" s="11" t="s">
        <v>34</v>
      </c>
      <c r="B28" s="12" t="s">
        <v>33</v>
      </c>
      <c r="C28" s="12"/>
      <c r="D28" s="11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5"/>
      <c r="AK28" s="30"/>
      <c r="AL28" s="30"/>
      <c r="AM28" s="15"/>
      <c r="AN28" s="15"/>
      <c r="AO28" s="15"/>
      <c r="AP28" s="15"/>
      <c r="AQ28" s="15"/>
      <c r="AR28" s="30"/>
      <c r="AS28" s="35"/>
      <c r="AW28" s="34"/>
      <c r="AX28" s="34"/>
    </row>
    <row r="29" spans="1:50" ht="15">
      <c r="A29" s="8" t="s">
        <v>32</v>
      </c>
      <c r="B29" s="13" t="s">
        <v>31</v>
      </c>
      <c r="C29" s="15">
        <v>21.285977878470007</v>
      </c>
      <c r="D29" s="15">
        <v>19.61651681821011</v>
      </c>
      <c r="E29" s="15">
        <v>18.927374206655905</v>
      </c>
      <c r="F29" s="15">
        <v>19.3708128504196</v>
      </c>
      <c r="G29" s="15">
        <v>17.225199500267415</v>
      </c>
      <c r="H29" s="15">
        <v>12.863599328373693</v>
      </c>
      <c r="I29" s="15">
        <v>15.559558209522898</v>
      </c>
      <c r="J29" s="15">
        <v>13.193722142092774</v>
      </c>
      <c r="K29" s="15">
        <v>13.032107760140798</v>
      </c>
      <c r="L29" s="15">
        <v>10.819038942248373</v>
      </c>
      <c r="M29" s="15">
        <v>10.807457978153273</v>
      </c>
      <c r="N29" s="15">
        <v>11.126638575833494</v>
      </c>
      <c r="O29" s="15">
        <v>10.823701470978643</v>
      </c>
      <c r="P29" s="15">
        <v>12.393629296019633</v>
      </c>
      <c r="Q29" s="15">
        <v>15.34585399264897</v>
      </c>
      <c r="R29" s="15">
        <v>14.293476975319797</v>
      </c>
      <c r="S29" s="15">
        <v>15.952366590579297</v>
      </c>
      <c r="T29" s="15">
        <v>14.781789814924636</v>
      </c>
      <c r="U29" s="15">
        <v>16.470435819634123</v>
      </c>
      <c r="V29" s="15">
        <v>19.543824884325613</v>
      </c>
      <c r="W29" s="15">
        <v>19.18086809398258</v>
      </c>
      <c r="X29" s="15">
        <v>17.081652129211584</v>
      </c>
      <c r="Y29" s="15">
        <v>15.81649435318518</v>
      </c>
      <c r="Z29" s="15">
        <v>13.89136797648807</v>
      </c>
      <c r="AA29" s="15">
        <v>16.53146702854009</v>
      </c>
      <c r="AB29" s="15">
        <v>17.11852993496849</v>
      </c>
      <c r="AC29" s="15">
        <v>17.060035875202075</v>
      </c>
      <c r="AD29" s="15">
        <v>18.729699630986605</v>
      </c>
      <c r="AE29" s="15">
        <v>19.10783331447384</v>
      </c>
      <c r="AF29" s="15">
        <v>19.06584669294513</v>
      </c>
      <c r="AG29" s="15">
        <v>19.565407265758626</v>
      </c>
      <c r="AH29" s="15">
        <v>18.868070846627123</v>
      </c>
      <c r="AI29" s="15">
        <v>18.8180215212398</v>
      </c>
      <c r="AJ29" s="15">
        <v>17.746800280770998</v>
      </c>
      <c r="AK29" s="15">
        <v>17.71049643844638</v>
      </c>
      <c r="AL29" s="15">
        <v>20.10161158135363</v>
      </c>
      <c r="AM29" s="15">
        <v>21.172965520349244</v>
      </c>
      <c r="AN29" s="15">
        <v>22.49508950454243</v>
      </c>
      <c r="AO29" s="15">
        <v>20.497839505469702</v>
      </c>
      <c r="AP29" s="15">
        <v>16.3</v>
      </c>
      <c r="AQ29" s="15">
        <v>17.2</v>
      </c>
      <c r="AR29" s="30">
        <v>17</v>
      </c>
      <c r="AS29" s="30">
        <v>15.75</v>
      </c>
      <c r="AW29" s="34"/>
      <c r="AX29" s="34"/>
    </row>
    <row r="30" spans="1:50" ht="15">
      <c r="A30" s="8" t="s">
        <v>30</v>
      </c>
      <c r="B30" s="13" t="s">
        <v>29</v>
      </c>
      <c r="C30" s="15">
        <v>17.623028756771838</v>
      </c>
      <c r="D30" s="15">
        <v>16.029181902038605</v>
      </c>
      <c r="E30" s="15">
        <v>15.436973247127487</v>
      </c>
      <c r="F30" s="15">
        <v>15.285919941805174</v>
      </c>
      <c r="G30" s="15">
        <v>13.30635529089757</v>
      </c>
      <c r="H30" s="15">
        <v>7.182214406568072</v>
      </c>
      <c r="I30" s="15">
        <v>10.079327358135414</v>
      </c>
      <c r="J30" s="15">
        <v>6.653136208749164</v>
      </c>
      <c r="K30" s="15">
        <v>6.373858910752797</v>
      </c>
      <c r="L30" s="15">
        <v>2.8193889862858197</v>
      </c>
      <c r="M30" s="15">
        <v>1.5180695580156922</v>
      </c>
      <c r="N30" s="15">
        <v>1.432166812211771</v>
      </c>
      <c r="O30" s="15">
        <v>2.0348235923958935</v>
      </c>
      <c r="P30" s="15">
        <v>5.204630425809807</v>
      </c>
      <c r="Q30" s="15">
        <v>9.109258764738385</v>
      </c>
      <c r="R30" s="15">
        <v>7.149876209479925</v>
      </c>
      <c r="S30" s="15">
        <v>8.623838994415424</v>
      </c>
      <c r="T30" s="15">
        <v>6.0993843922709585</v>
      </c>
      <c r="U30" s="15">
        <v>7.994438639011221</v>
      </c>
      <c r="V30" s="15">
        <v>11.110961611694545</v>
      </c>
      <c r="W30" s="15">
        <v>10.241031544695387</v>
      </c>
      <c r="X30" s="15">
        <v>8.00377149372775</v>
      </c>
      <c r="Y30" s="15">
        <v>6.929451135875668</v>
      </c>
      <c r="Z30" s="15">
        <v>3.891199632218841</v>
      </c>
      <c r="AA30" s="15">
        <v>7.1837721044516885</v>
      </c>
      <c r="AB30" s="15">
        <v>8.695486992965815</v>
      </c>
      <c r="AC30" s="15">
        <v>7.532802028509317</v>
      </c>
      <c r="AD30" s="15">
        <v>8.351291551706481</v>
      </c>
      <c r="AE30" s="15">
        <v>9.066135541103854</v>
      </c>
      <c r="AF30" s="15">
        <v>10.305928301609836</v>
      </c>
      <c r="AG30" s="15">
        <v>11.824979302357267</v>
      </c>
      <c r="AH30" s="15">
        <v>10.117215264894943</v>
      </c>
      <c r="AI30" s="15">
        <v>11.15469120754286</v>
      </c>
      <c r="AJ30" s="15">
        <v>10.877220210622815</v>
      </c>
      <c r="AK30" s="15">
        <v>10.792466581573818</v>
      </c>
      <c r="AL30" s="15">
        <v>11.848642967060712</v>
      </c>
      <c r="AM30" s="15">
        <v>14.253749200841954</v>
      </c>
      <c r="AN30" s="15">
        <v>15.981447295814283</v>
      </c>
      <c r="AO30" s="15">
        <v>13.374814863103973</v>
      </c>
      <c r="AP30" s="15">
        <v>7.5</v>
      </c>
      <c r="AQ30" s="15">
        <v>7.7</v>
      </c>
      <c r="AR30" s="30">
        <v>8.25</v>
      </c>
      <c r="AS30" s="30">
        <v>7.5</v>
      </c>
      <c r="AW30" s="34"/>
      <c r="AX30" s="34"/>
    </row>
    <row r="31" spans="1:50" ht="15">
      <c r="A31" s="8" t="s">
        <v>28</v>
      </c>
      <c r="B31" s="13" t="s">
        <v>27</v>
      </c>
      <c r="C31" s="15">
        <v>10.104650384142385</v>
      </c>
      <c r="D31" s="15">
        <v>10.688450573938576</v>
      </c>
      <c r="E31" s="15">
        <v>11.092388020960263</v>
      </c>
      <c r="F31" s="15">
        <v>12.189106997963524</v>
      </c>
      <c r="G31" s="15">
        <v>11.78820820838975</v>
      </c>
      <c r="H31" s="15">
        <v>6.78853378469062</v>
      </c>
      <c r="I31" s="15">
        <v>10.483937878434835</v>
      </c>
      <c r="J31" s="15">
        <v>7.806577019708773</v>
      </c>
      <c r="K31" s="15">
        <v>6.603366028698826</v>
      </c>
      <c r="L31" s="15">
        <v>6.538018625915012</v>
      </c>
      <c r="M31" s="15">
        <v>4.487810330940474</v>
      </c>
      <c r="N31" s="15">
        <v>3.7842390387954854</v>
      </c>
      <c r="O31" s="15">
        <v>3.9248931129549613</v>
      </c>
      <c r="P31" s="15">
        <v>6.943572142282954</v>
      </c>
      <c r="Q31" s="15">
        <v>9.57259320526005</v>
      </c>
      <c r="R31" s="15">
        <v>6.100117683792674</v>
      </c>
      <c r="S31" s="15">
        <v>7.910573117869177</v>
      </c>
      <c r="T31" s="15">
        <v>6.098162111302843</v>
      </c>
      <c r="U31" s="15">
        <v>6.886296183260314</v>
      </c>
      <c r="V31" s="15">
        <v>9.800885921517622</v>
      </c>
      <c r="W31" s="15">
        <v>7.801497399651345</v>
      </c>
      <c r="X31" s="15">
        <v>6.795523615262653</v>
      </c>
      <c r="Y31" s="15">
        <v>5.912853381284204</v>
      </c>
      <c r="Z31" s="15">
        <v>4.112530582573077</v>
      </c>
      <c r="AA31" s="15">
        <v>6.631272948942442</v>
      </c>
      <c r="AB31" s="15">
        <v>8.202582329355884</v>
      </c>
      <c r="AC31" s="15">
        <v>7.08638807824093</v>
      </c>
      <c r="AD31" s="15">
        <v>7.964367276214023</v>
      </c>
      <c r="AE31" s="15">
        <v>7.361608259874066</v>
      </c>
      <c r="AF31" s="15">
        <v>8.71253109859953</v>
      </c>
      <c r="AG31" s="15">
        <v>8.65624898313584</v>
      </c>
      <c r="AH31" s="15">
        <v>6.731241402466817</v>
      </c>
      <c r="AI31" s="15">
        <v>7.701178623441547</v>
      </c>
      <c r="AJ31" s="15">
        <v>8.469417704007864</v>
      </c>
      <c r="AK31" s="15">
        <v>10.593705532673923</v>
      </c>
      <c r="AL31" s="15">
        <v>11.485431629747115</v>
      </c>
      <c r="AM31" s="15">
        <v>12.591678512374358</v>
      </c>
      <c r="AN31" s="15">
        <v>14.277079811902334</v>
      </c>
      <c r="AO31" s="15">
        <v>11.712042249953553</v>
      </c>
      <c r="AP31" s="15">
        <v>6.155293332514455</v>
      </c>
      <c r="AQ31" s="15">
        <v>9.301071843638093</v>
      </c>
      <c r="AR31" s="30">
        <v>6.5</v>
      </c>
      <c r="AS31" s="30">
        <v>5</v>
      </c>
      <c r="AW31" s="34"/>
      <c r="AX31" s="34"/>
    </row>
    <row r="32" spans="1:50" ht="15">
      <c r="A32" s="8" t="s">
        <v>26</v>
      </c>
      <c r="B32" s="13" t="s">
        <v>25</v>
      </c>
      <c r="C32" s="15">
        <v>55.57466082627505</v>
      </c>
      <c r="D32" s="15">
        <v>51.93306730405127</v>
      </c>
      <c r="E32" s="15">
        <v>51.14498031845049</v>
      </c>
      <c r="F32" s="15">
        <v>49.60710833256915</v>
      </c>
      <c r="G32" s="15">
        <v>47.22157243673378</v>
      </c>
      <c r="H32" s="15">
        <v>46.56406524144756</v>
      </c>
      <c r="I32" s="15">
        <v>45.075514397309284</v>
      </c>
      <c r="J32" s="15">
        <v>43.91516247546504</v>
      </c>
      <c r="K32" s="15">
        <v>44.68983716729078</v>
      </c>
      <c r="L32" s="15">
        <v>44.31584245494899</v>
      </c>
      <c r="M32" s="15">
        <v>42.74867206773084</v>
      </c>
      <c r="N32" s="15">
        <v>41.72953130972002</v>
      </c>
      <c r="O32" s="15">
        <v>40.66617157591189</v>
      </c>
      <c r="P32" s="15">
        <v>41.893602702674</v>
      </c>
      <c r="Q32" s="15">
        <v>44.628585908793674</v>
      </c>
      <c r="R32" s="15">
        <v>44.38560891862091</v>
      </c>
      <c r="S32" s="15">
        <v>44.87947614344562</v>
      </c>
      <c r="T32" s="15">
        <v>45.49931372875676</v>
      </c>
      <c r="U32" s="15">
        <v>45.476731849255245</v>
      </c>
      <c r="V32" s="15">
        <v>45.595253859622986</v>
      </c>
      <c r="W32" s="15">
        <v>45.5357464290885</v>
      </c>
      <c r="X32" s="15">
        <v>44.67457357245915</v>
      </c>
      <c r="Y32" s="15">
        <v>43.882051554432934</v>
      </c>
      <c r="Z32" s="15">
        <v>44.905086618267426</v>
      </c>
      <c r="AA32" s="15">
        <v>46.14996561573546</v>
      </c>
      <c r="AB32" s="15">
        <v>46.42534819703909</v>
      </c>
      <c r="AC32" s="15">
        <v>47.25663605363678</v>
      </c>
      <c r="AD32" s="15">
        <v>47.77792679193581</v>
      </c>
      <c r="AE32" s="15">
        <v>46.49909411213764</v>
      </c>
      <c r="AF32" s="15">
        <v>46.879050114892216</v>
      </c>
      <c r="AG32" s="15">
        <v>45.48677033623495</v>
      </c>
      <c r="AH32" s="15">
        <v>44.36207585780375</v>
      </c>
      <c r="AI32" s="15">
        <v>43.31795337747278</v>
      </c>
      <c r="AJ32" s="15">
        <v>44.82757675391322</v>
      </c>
      <c r="AK32" s="15">
        <v>45.2077740258947</v>
      </c>
      <c r="AL32" s="15">
        <v>46.757824845732685</v>
      </c>
      <c r="AM32" s="15">
        <v>47.25257274926791</v>
      </c>
      <c r="AN32" s="15">
        <v>47.94526255905026</v>
      </c>
      <c r="AO32" s="15">
        <v>46.66726530093616</v>
      </c>
      <c r="AP32" s="15">
        <v>47.852892343618095</v>
      </c>
      <c r="AQ32" s="15">
        <v>48.578219299522715</v>
      </c>
      <c r="AR32" s="30">
        <v>47.25</v>
      </c>
      <c r="AS32" s="30">
        <v>47.25</v>
      </c>
      <c r="AW32" s="34"/>
      <c r="AX32" s="34"/>
    </row>
    <row r="33" spans="1:50" ht="15">
      <c r="A33" s="8" t="s">
        <v>24</v>
      </c>
      <c r="B33" s="9" t="s">
        <v>23</v>
      </c>
      <c r="C33" s="15">
        <v>0.3849184535916207</v>
      </c>
      <c r="D33" s="15">
        <v>0.09084529493032657</v>
      </c>
      <c r="E33" s="15">
        <v>0.27534870165944947</v>
      </c>
      <c r="F33" s="15">
        <v>0.6647555460426615</v>
      </c>
      <c r="G33" s="15">
        <v>0.746922553646155</v>
      </c>
      <c r="H33" s="15">
        <v>2.1175720248772048</v>
      </c>
      <c r="I33" s="15">
        <v>2.4399818998244456</v>
      </c>
      <c r="J33" s="15">
        <v>3.2706605901317687</v>
      </c>
      <c r="K33" s="15">
        <v>3.7988611956685117</v>
      </c>
      <c r="L33" s="15">
        <v>5.3107627437589295</v>
      </c>
      <c r="M33" s="15">
        <v>5.97066580811939</v>
      </c>
      <c r="N33" s="15">
        <v>6.787933430359675</v>
      </c>
      <c r="O33" s="15">
        <v>6.2259570276178815</v>
      </c>
      <c r="P33" s="15">
        <v>5.184027376025772</v>
      </c>
      <c r="Q33" s="15">
        <v>4.326748812854141</v>
      </c>
      <c r="R33" s="15">
        <v>4.026350416963156</v>
      </c>
      <c r="S33" s="15">
        <v>3.609485703879493</v>
      </c>
      <c r="T33" s="15">
        <v>3.270744154779559</v>
      </c>
      <c r="U33" s="15">
        <v>3.359584614789287</v>
      </c>
      <c r="V33" s="15">
        <v>3.9120218454165174</v>
      </c>
      <c r="W33" s="15">
        <v>4.092299892910612</v>
      </c>
      <c r="X33" s="15">
        <v>4.849404877075119</v>
      </c>
      <c r="Y33" s="15">
        <v>5.099595044953195</v>
      </c>
      <c r="Z33" s="15">
        <v>5.7284058619897085</v>
      </c>
      <c r="AA33" s="15">
        <v>5.052298540320343</v>
      </c>
      <c r="AB33" s="15">
        <v>4.524833013656653</v>
      </c>
      <c r="AC33" s="15">
        <v>4.324713555184189</v>
      </c>
      <c r="AD33" s="15">
        <v>3.924923885536101</v>
      </c>
      <c r="AE33" s="15">
        <v>3.7014751659132252</v>
      </c>
      <c r="AF33" s="15">
        <v>3.1628583662908447</v>
      </c>
      <c r="AG33" s="15">
        <v>2.270263034590829</v>
      </c>
      <c r="AH33" s="15">
        <v>2.88534889957454</v>
      </c>
      <c r="AI33" s="15">
        <v>3.189274281013544</v>
      </c>
      <c r="AJ33" s="15">
        <v>3.4754978172306883</v>
      </c>
      <c r="AK33" s="15">
        <v>3.3660564507562443</v>
      </c>
      <c r="AL33" s="15">
        <v>3.9234802008751672</v>
      </c>
      <c r="AM33" s="15">
        <v>2.670957385528081</v>
      </c>
      <c r="AN33" s="15">
        <v>2.088107670872117</v>
      </c>
      <c r="AO33" s="15">
        <v>2.398748897370092</v>
      </c>
      <c r="AP33" s="15">
        <v>6.03974849034379</v>
      </c>
      <c r="AQ33" s="15">
        <v>6.297975720840533</v>
      </c>
      <c r="AR33" s="30">
        <v>5.25</v>
      </c>
      <c r="AS33" s="30">
        <v>4.25</v>
      </c>
      <c r="AW33" s="34"/>
      <c r="AX33" s="34"/>
    </row>
    <row r="34" spans="1:50" ht="15">
      <c r="A34" s="8" t="s">
        <v>22</v>
      </c>
      <c r="B34" s="9" t="s">
        <v>21</v>
      </c>
      <c r="C34" s="15">
        <v>3.278030668106547</v>
      </c>
      <c r="D34" s="15">
        <v>3.4964896212411785</v>
      </c>
      <c r="E34" s="15">
        <v>3.2150522578689675</v>
      </c>
      <c r="F34" s="15">
        <v>3.4201373625717646</v>
      </c>
      <c r="G34" s="15">
        <v>3.1719216557236884</v>
      </c>
      <c r="H34" s="15">
        <v>3.5638128969284164</v>
      </c>
      <c r="I34" s="15">
        <v>3.040248951563038</v>
      </c>
      <c r="J34" s="15">
        <v>3.269925343211841</v>
      </c>
      <c r="K34" s="15">
        <v>2.8593876537194896</v>
      </c>
      <c r="L34" s="15">
        <v>2.688887212203624</v>
      </c>
      <c r="M34" s="15">
        <v>3.318722612018189</v>
      </c>
      <c r="N34" s="15">
        <v>2.9065383332620507</v>
      </c>
      <c r="O34" s="15">
        <v>2.562920850964868</v>
      </c>
      <c r="P34" s="15">
        <v>2.0049714941840535</v>
      </c>
      <c r="Q34" s="15">
        <v>1.9098464150564467</v>
      </c>
      <c r="R34" s="15">
        <v>3.117250348876715</v>
      </c>
      <c r="S34" s="15">
        <v>3.719041892284378</v>
      </c>
      <c r="T34" s="15">
        <v>5.41166126787412</v>
      </c>
      <c r="U34" s="15">
        <v>5.116412565833615</v>
      </c>
      <c r="V34" s="15">
        <v>4.520841427214552</v>
      </c>
      <c r="W34" s="15">
        <v>4.847536656376582</v>
      </c>
      <c r="X34" s="15">
        <v>4.331335493730767</v>
      </c>
      <c r="Y34" s="15">
        <v>3.8092282657477377</v>
      </c>
      <c r="Z34" s="15">
        <v>4.330060764720629</v>
      </c>
      <c r="AA34" s="15">
        <v>4.265707295185491</v>
      </c>
      <c r="AB34" s="15">
        <v>3.8819935414214077</v>
      </c>
      <c r="AC34" s="15">
        <v>5.247375716882755</v>
      </c>
      <c r="AD34" s="15">
        <v>6.4502423842188685</v>
      </c>
      <c r="AE34" s="15">
        <v>6.33574860504703</v>
      </c>
      <c r="AF34" s="15">
        <v>5.703109794484855</v>
      </c>
      <c r="AG34" s="15">
        <v>5.5850998674494425</v>
      </c>
      <c r="AH34" s="15">
        <v>6.103345931337747</v>
      </c>
      <c r="AI34" s="15">
        <v>4.632463200220319</v>
      </c>
      <c r="AJ34" s="15">
        <v>3.3466655291722205</v>
      </c>
      <c r="AK34" s="15">
        <v>3.58650418310766</v>
      </c>
      <c r="AL34" s="15">
        <v>4.22970875327771</v>
      </c>
      <c r="AM34" s="15">
        <v>4.311465222260886</v>
      </c>
      <c r="AN34" s="15">
        <v>4.518170446871056</v>
      </c>
      <c r="AO34" s="15">
        <v>4.7868898391555</v>
      </c>
      <c r="AP34" s="15">
        <v>2.7612575565077346</v>
      </c>
      <c r="AQ34" s="15">
        <v>3.2829036052931944</v>
      </c>
      <c r="AR34" s="30">
        <v>3.5</v>
      </c>
      <c r="AS34" s="30">
        <v>3.75</v>
      </c>
      <c r="AW34" s="34"/>
      <c r="AX34" s="34"/>
    </row>
    <row r="35" spans="1:50" ht="15">
      <c r="A35" s="4" t="s">
        <v>20</v>
      </c>
      <c r="B35" s="13"/>
      <c r="C35" s="13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3" t="s">
        <v>20</v>
      </c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30"/>
      <c r="AS35" s="35"/>
      <c r="AW35" s="34"/>
      <c r="AX35" s="34"/>
    </row>
    <row r="36" spans="1:50" ht="15">
      <c r="A36" s="11" t="s">
        <v>19</v>
      </c>
      <c r="B36" s="10" t="s">
        <v>18</v>
      </c>
      <c r="C36" s="13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7"/>
      <c r="AP36" s="7"/>
      <c r="AQ36" s="7"/>
      <c r="AR36" s="35"/>
      <c r="AS36" s="35"/>
      <c r="AW36" s="34"/>
      <c r="AX36" s="34"/>
    </row>
    <row r="37" spans="1:50" ht="15">
      <c r="A37" s="8" t="s">
        <v>17</v>
      </c>
      <c r="B37" s="9" t="s">
        <v>16</v>
      </c>
      <c r="C37" s="7"/>
      <c r="D37" s="7"/>
      <c r="E37" s="7">
        <v>0.41007355120123634</v>
      </c>
      <c r="F37" s="7">
        <v>0.42846331777201385</v>
      </c>
      <c r="G37" s="7">
        <v>-1.4125642308192994</v>
      </c>
      <c r="H37" s="7">
        <v>7.433939887076917</v>
      </c>
      <c r="I37" s="7">
        <v>-2.2739759229741168</v>
      </c>
      <c r="J37" s="7">
        <v>2.6204556429877215</v>
      </c>
      <c r="K37" s="7">
        <v>-0.6177238433931933</v>
      </c>
      <c r="L37" s="7">
        <v>0.8905126327654642</v>
      </c>
      <c r="M37" s="7">
        <v>0.02187290111612583</v>
      </c>
      <c r="N37" s="7">
        <v>-1.0528355555930773</v>
      </c>
      <c r="O37" s="7">
        <v>1.1193869030707475</v>
      </c>
      <c r="P37" s="7">
        <v>-1.0844892884432369</v>
      </c>
      <c r="Q37" s="7">
        <v>-3.9640368070600687</v>
      </c>
      <c r="R37" s="7">
        <v>1.645765116671953</v>
      </c>
      <c r="S37" s="7">
        <v>-1.6237323106550576</v>
      </c>
      <c r="T37" s="7">
        <v>1.0980159281552773</v>
      </c>
      <c r="U37" s="7">
        <v>-1.6036420808196823</v>
      </c>
      <c r="V37" s="7">
        <v>-2.630130608092017</v>
      </c>
      <c r="W37" s="7">
        <v>1.4261041961316323</v>
      </c>
      <c r="X37" s="7">
        <v>1.6679454612952185</v>
      </c>
      <c r="Y37" s="7">
        <v>1.356631912785943</v>
      </c>
      <c r="Z37" s="7">
        <v>1.6657680836466398</v>
      </c>
      <c r="AA37" s="7">
        <v>-3.0572138646045204</v>
      </c>
      <c r="AB37" s="7">
        <v>-1.3746214203407732</v>
      </c>
      <c r="AC37" s="7">
        <v>0.13513348456024232</v>
      </c>
      <c r="AD37" s="7">
        <v>-1.1402538876041177</v>
      </c>
      <c r="AE37" s="7">
        <v>0.20638953400096227</v>
      </c>
      <c r="AF37" s="7">
        <v>0.1574698216924446</v>
      </c>
      <c r="AG37" s="7">
        <v>-0.17192951144231472</v>
      </c>
      <c r="AH37" s="7">
        <v>0.6755748194069895</v>
      </c>
      <c r="AI37" s="7">
        <v>-0.14075066587017204</v>
      </c>
      <c r="AJ37" s="7">
        <v>-0.20020921415054715</v>
      </c>
      <c r="AK37" s="7">
        <v>-0.1542220637499554</v>
      </c>
      <c r="AL37" s="7">
        <v>-2.7487156375876225</v>
      </c>
      <c r="AM37" s="7">
        <v>0.24135534117526447</v>
      </c>
      <c r="AN37" s="7">
        <v>-0.12812746604528513</v>
      </c>
      <c r="AO37" s="7">
        <v>1.8609665168026766</v>
      </c>
      <c r="AP37" s="7">
        <v>1.8649314279060434</v>
      </c>
      <c r="AQ37" s="7">
        <v>-2.4138711755348226</v>
      </c>
      <c r="AR37" s="35">
        <v>0</v>
      </c>
      <c r="AS37" s="35">
        <v>0.5</v>
      </c>
      <c r="AW37" s="34"/>
      <c r="AX37" s="34"/>
    </row>
    <row r="38" spans="1:50" ht="15">
      <c r="A38" s="8" t="s">
        <v>15</v>
      </c>
      <c r="B38" s="9" t="s">
        <v>14</v>
      </c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35"/>
      <c r="AS38" s="35"/>
      <c r="AW38" s="34"/>
      <c r="AX38" s="34"/>
    </row>
    <row r="39" spans="1:50" ht="15">
      <c r="A39" s="6" t="s">
        <v>13</v>
      </c>
      <c r="B39" s="9" t="s">
        <v>12</v>
      </c>
      <c r="C39" s="15"/>
      <c r="D39" s="15"/>
      <c r="E39" s="15">
        <v>10.426539962821188</v>
      </c>
      <c r="F39" s="15">
        <v>12.621513424342593</v>
      </c>
      <c r="G39" s="15">
        <v>12.328366272798139</v>
      </c>
      <c r="H39" s="15">
        <v>9.295706451105636</v>
      </c>
      <c r="I39" s="15">
        <v>9.313250197239073</v>
      </c>
      <c r="J39" s="15">
        <v>6.83880328393003</v>
      </c>
      <c r="K39" s="15">
        <v>6.236620745584738</v>
      </c>
      <c r="L39" s="15">
        <v>4.450635191977028</v>
      </c>
      <c r="M39" s="15">
        <v>5.015214580045754</v>
      </c>
      <c r="N39" s="15">
        <v>3.6184818833511256</v>
      </c>
      <c r="O39" s="15">
        <v>5.7615494405929395</v>
      </c>
      <c r="P39" s="15">
        <v>3.7708466884234717</v>
      </c>
      <c r="Q39" s="15">
        <v>1.125312566757757</v>
      </c>
      <c r="R39" s="15">
        <v>1.963783144320712</v>
      </c>
      <c r="S39" s="15">
        <v>2.1996022793809256</v>
      </c>
      <c r="T39" s="15">
        <v>1.3005786610350325</v>
      </c>
      <c r="U39" s="15">
        <v>1.0425685457433336</v>
      </c>
      <c r="V39" s="15">
        <v>0.7089840457989879</v>
      </c>
      <c r="W39" s="15">
        <v>2.4082133955533016</v>
      </c>
      <c r="X39" s="15">
        <v>3.8476136599799684</v>
      </c>
      <c r="Y39" s="15">
        <v>3.6110934393542173</v>
      </c>
      <c r="Z39" s="15">
        <v>2.6531721915295474</v>
      </c>
      <c r="AA39" s="15">
        <v>2.685894974520481</v>
      </c>
      <c r="AB39" s="15">
        <v>1.323670377545985</v>
      </c>
      <c r="AC39" s="15">
        <v>1.5078712623370052</v>
      </c>
      <c r="AD39" s="15">
        <v>2.281352837311309</v>
      </c>
      <c r="AE39" s="15">
        <v>3.2585316165300164</v>
      </c>
      <c r="AF39" s="15">
        <v>3.07728706018889</v>
      </c>
      <c r="AG39" s="15">
        <v>4.248740129046876</v>
      </c>
      <c r="AH39" s="15">
        <v>4.32676210567842</v>
      </c>
      <c r="AI39" s="15">
        <v>4.403993962566524</v>
      </c>
      <c r="AJ39" s="15">
        <v>3.5554184433522114</v>
      </c>
      <c r="AK39" s="15">
        <v>2.8075931857590137</v>
      </c>
      <c r="AL39" s="15">
        <v>1.1734778428653012</v>
      </c>
      <c r="AM39" s="15">
        <v>2.0199139670474446</v>
      </c>
      <c r="AN39" s="15">
        <v>2.5292518351287265</v>
      </c>
      <c r="AO39" s="15">
        <v>2.577152757857242</v>
      </c>
      <c r="AP39" s="15">
        <v>1.763706431213227</v>
      </c>
      <c r="AQ39" s="15">
        <v>1.2561407868306116</v>
      </c>
      <c r="AR39" s="30">
        <v>2.5</v>
      </c>
      <c r="AS39" s="30">
        <v>2.75</v>
      </c>
      <c r="AW39" s="34"/>
      <c r="AX39" s="34"/>
    </row>
    <row r="40" spans="1:50" ht="15">
      <c r="A40" s="6" t="s">
        <v>11</v>
      </c>
      <c r="B40" s="9" t="s">
        <v>10</v>
      </c>
      <c r="C40" s="15"/>
      <c r="D40" s="15"/>
      <c r="E40" s="15">
        <v>-3.6192396313184254</v>
      </c>
      <c r="F40" s="15">
        <v>-5.519876808467894</v>
      </c>
      <c r="G40" s="15">
        <v>-2.2657001563707713</v>
      </c>
      <c r="H40" s="15">
        <v>1.001079607652521</v>
      </c>
      <c r="I40" s="15">
        <v>-5.40355499483351</v>
      </c>
      <c r="J40" s="15">
        <v>-0.9150921378965944</v>
      </c>
      <c r="K40" s="15">
        <v>-2.508236667433513</v>
      </c>
      <c r="L40" s="15">
        <v>0.22546600340321463</v>
      </c>
      <c r="M40" s="15">
        <v>-0.009792603316990292</v>
      </c>
      <c r="N40" s="15">
        <v>0.4514527520492701</v>
      </c>
      <c r="O40" s="15">
        <v>-0.814700512334853</v>
      </c>
      <c r="P40" s="15">
        <v>-2.995001335350786</v>
      </c>
      <c r="Q40" s="15">
        <v>-2.8398830384777822</v>
      </c>
      <c r="R40" s="15">
        <v>-0.3319148984828855</v>
      </c>
      <c r="S40" s="15">
        <v>-1.7161047431759904</v>
      </c>
      <c r="T40" s="15">
        <v>-0.6978892106500924</v>
      </c>
      <c r="U40" s="15">
        <v>-1.9445290733720597</v>
      </c>
      <c r="V40" s="15">
        <v>-2.0418321069596144</v>
      </c>
      <c r="W40" s="15">
        <v>-1.088029321620197</v>
      </c>
      <c r="X40" s="15">
        <v>-0.20255689767502794</v>
      </c>
      <c r="Y40" s="15">
        <v>0.17380344199243516</v>
      </c>
      <c r="Z40" s="15">
        <v>-0.40681912334726017</v>
      </c>
      <c r="AA40" s="15">
        <v>-3.170401333939933</v>
      </c>
      <c r="AB40" s="15">
        <v>-1.5468078502036384</v>
      </c>
      <c r="AC40" s="15">
        <v>-0.6392621446617379</v>
      </c>
      <c r="AD40" s="15">
        <v>-1.8101271466593085</v>
      </c>
      <c r="AE40" s="15">
        <v>-1.5297966042048727</v>
      </c>
      <c r="AF40" s="15">
        <v>-2.272827990760558</v>
      </c>
      <c r="AG40" s="15">
        <v>-2.2728241311604</v>
      </c>
      <c r="AH40" s="15">
        <v>-0.015609758037813596</v>
      </c>
      <c r="AI40" s="15">
        <v>-0.3063773001909066</v>
      </c>
      <c r="AJ40" s="15">
        <v>-1.9247593344404026</v>
      </c>
      <c r="AK40" s="15">
        <v>-3.530725545179648</v>
      </c>
      <c r="AL40" s="15">
        <v>-3.1425753204875524</v>
      </c>
      <c r="AM40" s="15">
        <v>-2.5315296599064685</v>
      </c>
      <c r="AN40" s="15">
        <v>-2.461909218303343</v>
      </c>
      <c r="AO40" s="15">
        <v>-0.24511415183043525</v>
      </c>
      <c r="AP40" s="15">
        <v>3.012582170242875</v>
      </c>
      <c r="AQ40" s="15">
        <v>-2.581251643384401</v>
      </c>
      <c r="AR40" s="30">
        <v>-2.5</v>
      </c>
      <c r="AS40" s="30">
        <v>-1</v>
      </c>
      <c r="AW40" s="34"/>
      <c r="AX40" s="34"/>
    </row>
    <row r="41" spans="1:50" ht="15">
      <c r="A41" s="6" t="s">
        <v>9</v>
      </c>
      <c r="B41" s="9" t="s">
        <v>8</v>
      </c>
      <c r="C41" s="15"/>
      <c r="D41" s="15"/>
      <c r="E41" s="15">
        <v>-6.469195907892017</v>
      </c>
      <c r="F41" s="15">
        <v>-6.968000594686416</v>
      </c>
      <c r="G41" s="15">
        <v>-10.585353412019694</v>
      </c>
      <c r="H41" s="15">
        <v>-5.766212540785057</v>
      </c>
      <c r="I41" s="15">
        <v>-7.448668034676286</v>
      </c>
      <c r="J41" s="15">
        <v>-6.17616877815099</v>
      </c>
      <c r="K41" s="15">
        <v>-4.901181678189693</v>
      </c>
      <c r="L41" s="15">
        <v>-4.643098666525279</v>
      </c>
      <c r="M41" s="15">
        <v>-6.675637158135721</v>
      </c>
      <c r="N41" s="15">
        <v>-5.330774047190866</v>
      </c>
      <c r="O41" s="15">
        <v>-3.93881109903613</v>
      </c>
      <c r="P41" s="15">
        <v>-1.8976035347540439</v>
      </c>
      <c r="Q41" s="15">
        <v>-1.98581463858426</v>
      </c>
      <c r="R41" s="15">
        <v>-1.6428240184412526</v>
      </c>
      <c r="S41" s="15">
        <v>-1.2670197853232845</v>
      </c>
      <c r="T41" s="15">
        <v>-0.3010546643933027</v>
      </c>
      <c r="U41" s="15">
        <v>-0.7024288055234222</v>
      </c>
      <c r="V41" s="15">
        <v>-1.4383986173335503</v>
      </c>
      <c r="W41" s="15">
        <v>-0.19683110912464685</v>
      </c>
      <c r="X41" s="15">
        <v>-2.0043080365589314</v>
      </c>
      <c r="Y41" s="15">
        <v>-2.561277583912735</v>
      </c>
      <c r="Z41" s="15">
        <v>-0.8124581005936657</v>
      </c>
      <c r="AA41" s="15">
        <v>-2.4495899527092977</v>
      </c>
      <c r="AB41" s="15">
        <v>-0.8735938475370929</v>
      </c>
      <c r="AC41" s="15">
        <v>-0.7436000245875147</v>
      </c>
      <c r="AD41" s="15">
        <v>-0.9203524849233276</v>
      </c>
      <c r="AE41" s="15">
        <v>-1.1761113006356494</v>
      </c>
      <c r="AF41" s="15">
        <v>-0.9339421433325524</v>
      </c>
      <c r="AG41" s="15">
        <v>-2.224132505351085</v>
      </c>
      <c r="AH41" s="15">
        <v>-2.7922038391974717</v>
      </c>
      <c r="AI41" s="15">
        <v>-3.134939083246723</v>
      </c>
      <c r="AJ41" s="15">
        <v>-1.901964307265689</v>
      </c>
      <c r="AK41" s="15">
        <v>-0.09479947120834872</v>
      </c>
      <c r="AL41" s="15">
        <v>-0.38610918683201656</v>
      </c>
      <c r="AM41" s="15">
        <v>-0.03581836105951332</v>
      </c>
      <c r="AN41" s="15">
        <v>-0.020046374097777816</v>
      </c>
      <c r="AO41" s="15">
        <v>-0.5430015095137155</v>
      </c>
      <c r="AP41" s="15">
        <v>-4.247322623077509</v>
      </c>
      <c r="AQ41" s="15">
        <v>-1.254647328046452</v>
      </c>
      <c r="AR41" s="30">
        <v>-1.5</v>
      </c>
      <c r="AS41" s="30">
        <v>0</v>
      </c>
      <c r="AW41" s="34"/>
      <c r="AX41" s="34"/>
    </row>
    <row r="42" spans="1:50" ht="15">
      <c r="A42" s="6" t="s">
        <v>7</v>
      </c>
      <c r="B42" s="9" t="s">
        <v>6</v>
      </c>
      <c r="C42" s="15"/>
      <c r="D42" s="15"/>
      <c r="E42" s="15">
        <v>-0.2998229322283656</v>
      </c>
      <c r="F42" s="15">
        <v>0.2337424466518204</v>
      </c>
      <c r="G42" s="15">
        <v>-1.7887867092694145</v>
      </c>
      <c r="H42" s="15">
        <v>2.3463860123721645</v>
      </c>
      <c r="I42" s="15">
        <v>0.5822273319265501</v>
      </c>
      <c r="J42" s="15">
        <v>2.444569327389145</v>
      </c>
      <c r="K42" s="15">
        <v>0.4027496590672998</v>
      </c>
      <c r="L42" s="15">
        <v>0.6695107462415472</v>
      </c>
      <c r="M42" s="15">
        <v>1.8185121633871457</v>
      </c>
      <c r="N42" s="15">
        <v>0.056138764303819505</v>
      </c>
      <c r="O42" s="15">
        <v>-0.0009443700089377781</v>
      </c>
      <c r="P42" s="15">
        <v>0.05700740532575372</v>
      </c>
      <c r="Q42" s="15">
        <v>-0.5319807019163694</v>
      </c>
      <c r="R42" s="15">
        <v>1.5618514871383393</v>
      </c>
      <c r="S42" s="15">
        <v>-0.9440994889556054</v>
      </c>
      <c r="T42" s="15">
        <v>0.7673638356045408</v>
      </c>
      <c r="U42" s="15">
        <v>-0.10006543974100114</v>
      </c>
      <c r="V42" s="15">
        <v>-0.04487709399480292</v>
      </c>
      <c r="W42" s="15">
        <v>0.2777226021278209</v>
      </c>
      <c r="X42" s="15">
        <v>0.013603712526240931</v>
      </c>
      <c r="Y42" s="15">
        <v>0.19310188368355036</v>
      </c>
      <c r="Z42" s="15">
        <v>0.2277418423990834</v>
      </c>
      <c r="AA42" s="15">
        <v>-0.3833586782100478</v>
      </c>
      <c r="AB42" s="15">
        <v>-0.3854927465264105</v>
      </c>
      <c r="AC42" s="15">
        <v>-0.03547837266512512</v>
      </c>
      <c r="AD42" s="15">
        <v>-0.8238904878089772</v>
      </c>
      <c r="AE42" s="15">
        <v>-0.42484090083545095</v>
      </c>
      <c r="AF42" s="15">
        <v>0.2180826475472757</v>
      </c>
      <c r="AG42" s="15">
        <v>-0.015103124526793837</v>
      </c>
      <c r="AH42" s="15">
        <v>-0.8407653715582489</v>
      </c>
      <c r="AI42" s="15">
        <v>-1.2050813485712872</v>
      </c>
      <c r="AJ42" s="15">
        <v>0.10765162350135565</v>
      </c>
      <c r="AK42" s="15">
        <v>0.6698237522956481</v>
      </c>
      <c r="AL42" s="15">
        <v>-0.5247096562729235</v>
      </c>
      <c r="AM42" s="15">
        <v>0.7162810695853881</v>
      </c>
      <c r="AN42" s="15">
        <v>-0.2348410612991086</v>
      </c>
      <c r="AO42" s="15">
        <v>0.11960752887497712</v>
      </c>
      <c r="AP42" s="15">
        <v>0.9167755358934071</v>
      </c>
      <c r="AQ42" s="15">
        <v>0.08224638007275448</v>
      </c>
      <c r="AR42" s="30">
        <v>1.5</v>
      </c>
      <c r="AS42" s="30">
        <v>0</v>
      </c>
      <c r="AW42" s="34"/>
      <c r="AX42" s="34"/>
    </row>
    <row r="43" spans="1:45" ht="12.75">
      <c r="A43" s="5"/>
      <c r="B43" s="31"/>
      <c r="C43" s="31"/>
      <c r="D43" s="5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</row>
    <row r="44" spans="2:3" ht="12.75">
      <c r="B44" s="4"/>
      <c r="C44" s="4"/>
    </row>
    <row r="45" spans="1:2" ht="12.75">
      <c r="A45" s="3" t="s">
        <v>5</v>
      </c>
      <c r="B45" s="3" t="s">
        <v>4</v>
      </c>
    </row>
    <row r="46" spans="1:42" ht="12.75">
      <c r="A46" s="3" t="s">
        <v>3</v>
      </c>
      <c r="B46" s="3" t="s">
        <v>2</v>
      </c>
      <c r="AO46" s="32"/>
      <c r="AP46" s="32"/>
    </row>
    <row r="47" spans="1:2" ht="12.75">
      <c r="A47" s="3" t="s">
        <v>1</v>
      </c>
      <c r="B47" s="2" t="s">
        <v>0</v>
      </c>
    </row>
    <row r="52" spans="31:38" ht="12.75">
      <c r="AE52" s="33"/>
      <c r="AF52" s="33"/>
      <c r="AG52" s="33"/>
      <c r="AH52" s="33"/>
      <c r="AI52" s="33"/>
      <c r="AJ52" s="33"/>
      <c r="AK52" s="33"/>
      <c r="AL52" s="33"/>
    </row>
    <row r="53" spans="31:38" ht="12.75">
      <c r="AE53" s="33"/>
      <c r="AF53" s="33"/>
      <c r="AG53" s="33"/>
      <c r="AH53" s="33"/>
      <c r="AI53" s="33"/>
      <c r="AJ53" s="33"/>
      <c r="AK53" s="33"/>
      <c r="AL53" s="33"/>
    </row>
    <row r="54" spans="31:38" ht="12.75">
      <c r="AE54" s="33"/>
      <c r="AF54" s="33"/>
      <c r="AG54" s="33"/>
      <c r="AH54" s="33"/>
      <c r="AI54" s="33"/>
      <c r="AJ54" s="33"/>
      <c r="AK54" s="33"/>
      <c r="AL54" s="33"/>
    </row>
  </sheetData>
  <sheetProtection/>
  <printOptions/>
  <pageMargins left="0.3937007874015748" right="0.3937007874015748" top="0.3937007874015748" bottom="0.3937007874015748" header="0" footer="0"/>
  <pageSetup fitToHeight="1" fitToWidth="1"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P. Westra</dc:creator>
  <cp:keywords/>
  <dc:description/>
  <cp:lastModifiedBy>bab</cp:lastModifiedBy>
  <dcterms:created xsi:type="dcterms:W3CDTF">2011-09-01T07:33:42Z</dcterms:created>
  <dcterms:modified xsi:type="dcterms:W3CDTF">2011-09-13T12:34:09Z</dcterms:modified>
  <cp:category/>
  <cp:version/>
  <cp:contentType/>
  <cp:contentStatus/>
</cp:coreProperties>
</file>