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M:\p_corona_arb\4. flitsmemo 4\data\"/>
    </mc:Choice>
  </mc:AlternateContent>
  <xr:revisionPtr revIDLastSave="0" documentId="13_ncr:1_{F0609309-A4EF-4206-9248-A7FDD3CCFCF6}" xr6:coauthVersionLast="45" xr6:coauthVersionMax="46" xr10:uidLastSave="{00000000-0000-0000-0000-000000000000}"/>
  <bookViews>
    <workbookView xWindow="-120" yWindow="-120" windowWidth="29040" windowHeight="14160" activeTab="5" xr2:uid="{00000000-000D-0000-FFFF-FFFF00000000}"/>
  </bookViews>
  <sheets>
    <sheet name="Figuur_2_1_en_2_4" sheetId="7" r:id="rId1"/>
    <sheet name="Figuur_2_2" sheetId="8" r:id="rId2"/>
    <sheet name="Figuur_2_3" sheetId="9" r:id="rId3"/>
    <sheet name="Figuur_2_5" sheetId="11" r:id="rId4"/>
    <sheet name="Figuur_3_1" sheetId="1" r:id="rId5"/>
    <sheet name="Figuur_3_2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9" l="1"/>
  <c r="U18" i="9"/>
  <c r="S18" i="9"/>
  <c r="Q18" i="9"/>
  <c r="O18" i="9"/>
  <c r="M18" i="9"/>
  <c r="K18" i="9"/>
  <c r="I18" i="9"/>
  <c r="G18" i="9"/>
  <c r="E18" i="9"/>
  <c r="C18" i="9"/>
  <c r="W17" i="9"/>
  <c r="W16" i="9"/>
  <c r="V17" i="9"/>
  <c r="V16" i="9"/>
  <c r="U17" i="9"/>
  <c r="U16" i="9"/>
  <c r="T17" i="9"/>
  <c r="T16" i="9"/>
  <c r="S17" i="9"/>
  <c r="S16" i="9"/>
  <c r="R17" i="9"/>
  <c r="R16" i="9"/>
  <c r="Q17" i="9"/>
  <c r="Q16" i="9"/>
  <c r="P17" i="9"/>
  <c r="P16" i="9"/>
  <c r="O17" i="9"/>
  <c r="O16" i="9"/>
  <c r="N17" i="9"/>
  <c r="N16" i="9"/>
  <c r="M17" i="9"/>
  <c r="M16" i="9"/>
  <c r="L17" i="9"/>
  <c r="L16" i="9"/>
  <c r="K17" i="9"/>
  <c r="K16" i="9"/>
  <c r="J17" i="9"/>
  <c r="J16" i="9"/>
  <c r="I17" i="9"/>
  <c r="I16" i="9"/>
  <c r="H17" i="9"/>
  <c r="H16" i="9"/>
  <c r="G17" i="9"/>
  <c r="G16" i="9"/>
  <c r="F17" i="9"/>
  <c r="F16" i="9"/>
  <c r="E17" i="9"/>
  <c r="E16" i="9"/>
  <c r="D17" i="9"/>
  <c r="D16" i="9"/>
  <c r="C17" i="9"/>
  <c r="C16" i="9"/>
  <c r="B17" i="9"/>
  <c r="B16" i="9"/>
  <c r="AG11" i="9" l="1"/>
  <c r="AD11" i="9"/>
  <c r="AA11" i="9"/>
  <c r="X11" i="9"/>
  <c r="U11" i="9"/>
  <c r="R11" i="9"/>
  <c r="O11" i="9"/>
  <c r="L11" i="9"/>
  <c r="I11" i="9"/>
  <c r="F11" i="9"/>
  <c r="C11" i="9"/>
  <c r="AH12" i="9"/>
  <c r="AE12" i="9"/>
  <c r="AB12" i="9"/>
  <c r="Y12" i="9"/>
  <c r="V12" i="9"/>
  <c r="S12" i="9"/>
  <c r="P12" i="9"/>
  <c r="M12" i="9"/>
  <c r="J12" i="9"/>
  <c r="G12" i="9"/>
  <c r="D12" i="9"/>
  <c r="H13" i="8"/>
  <c r="G13" i="8"/>
  <c r="F13" i="8"/>
  <c r="H12" i="8"/>
  <c r="G12" i="8"/>
  <c r="F12" i="8"/>
  <c r="D13" i="8"/>
  <c r="C13" i="8"/>
  <c r="D12" i="8"/>
  <c r="C12" i="8"/>
  <c r="B13" i="8"/>
  <c r="B12" i="8"/>
  <c r="M3" i="7"/>
  <c r="L3" i="7"/>
  <c r="M2" i="7"/>
  <c r="L2" i="7"/>
  <c r="K3" i="7"/>
  <c r="K2" i="7"/>
  <c r="H3" i="7"/>
  <c r="H2" i="7"/>
  <c r="G3" i="7"/>
  <c r="G2" i="7"/>
  <c r="P21" i="2"/>
  <c r="H21" i="2"/>
  <c r="P19" i="2"/>
  <c r="O19" i="2"/>
  <c r="N19" i="2"/>
  <c r="M19" i="2"/>
  <c r="L19" i="2"/>
  <c r="K19" i="2"/>
  <c r="J19" i="2"/>
  <c r="P18" i="2"/>
  <c r="O18" i="2"/>
  <c r="N18" i="2"/>
  <c r="M18" i="2"/>
  <c r="L18" i="2"/>
  <c r="K18" i="2"/>
  <c r="J18" i="2"/>
  <c r="H19" i="2"/>
  <c r="G19" i="2"/>
  <c r="F19" i="2"/>
  <c r="E19" i="2"/>
  <c r="D19" i="2"/>
  <c r="C19" i="2"/>
  <c r="H18" i="2"/>
  <c r="G18" i="2"/>
  <c r="F18" i="2"/>
  <c r="E18" i="2"/>
  <c r="D18" i="2"/>
  <c r="C18" i="2"/>
  <c r="B19" i="2"/>
  <c r="B18" i="2"/>
  <c r="Q3" i="1"/>
  <c r="P3" i="1"/>
  <c r="O3" i="1"/>
  <c r="N3" i="1"/>
  <c r="M3" i="1"/>
  <c r="L3" i="1"/>
  <c r="Q2" i="1"/>
  <c r="P2" i="1"/>
  <c r="O2" i="1"/>
  <c r="N2" i="1"/>
  <c r="M2" i="1"/>
  <c r="L2" i="1"/>
  <c r="K3" i="1"/>
  <c r="K2" i="1"/>
</calcChain>
</file>

<file path=xl/sharedStrings.xml><?xml version="1.0" encoding="utf-8"?>
<sst xmlns="http://schemas.openxmlformats.org/spreadsheetml/2006/main" count="592" uniqueCount="186">
  <si>
    <t>before Covid-19</t>
  </si>
  <si>
    <t>late march</t>
  </si>
  <si>
    <t>april</t>
  </si>
  <si>
    <t>may</t>
  </si>
  <si>
    <t>june</t>
  </si>
  <si>
    <t>september</t>
  </si>
  <si>
    <t>december</t>
  </si>
  <si>
    <t>out of laborforce</t>
  </si>
  <si>
    <t>(0.003)</t>
  </si>
  <si>
    <t>(0.004)</t>
  </si>
  <si>
    <t>N</t>
  </si>
  <si>
    <t>3307</t>
  </si>
  <si>
    <t>2949</t>
  </si>
  <si>
    <t>2964</t>
  </si>
  <si>
    <t>2846</t>
  </si>
  <si>
    <t>3108</t>
  </si>
  <si>
    <t>2974</t>
  </si>
  <si>
    <t>2815</t>
  </si>
  <si>
    <t>unemployed</t>
  </si>
  <si>
    <t>(0.002)</t>
  </si>
  <si>
    <t>3212</t>
  </si>
  <si>
    <t>2857</t>
  </si>
  <si>
    <t>2869</t>
  </si>
  <si>
    <t>2721</t>
  </si>
  <si>
    <t>2831</t>
  </si>
  <si>
    <t>2671</t>
  </si>
  <si>
    <t>working hours</t>
  </si>
  <si>
    <t>(0.2)</t>
  </si>
  <si>
    <t>(0.3)</t>
  </si>
  <si>
    <t>2933</t>
  </si>
  <si>
    <t>2948</t>
  </si>
  <si>
    <t>2832</t>
  </si>
  <si>
    <t>3093</t>
  </si>
  <si>
    <t>2958</t>
  </si>
  <si>
    <t>2800</t>
  </si>
  <si>
    <t>hours worked from home</t>
  </si>
  <si>
    <t>(0.1)</t>
  </si>
  <si>
    <t>gender</t>
  </si>
  <si>
    <t>male</t>
  </si>
  <si>
    <t>female</t>
  </si>
  <si>
    <t>month</t>
  </si>
  <si>
    <t>(0.005)</t>
  </si>
  <si>
    <t>(0.006)</t>
  </si>
  <si>
    <t>1552</t>
  </si>
  <si>
    <t>1401</t>
  </si>
  <si>
    <t>1400</t>
  </si>
  <si>
    <t>1349</t>
  </si>
  <si>
    <t>1459</t>
  </si>
  <si>
    <t>1398</t>
  </si>
  <si>
    <t>1352</t>
  </si>
  <si>
    <t>1755</t>
  </si>
  <si>
    <t>1548</t>
  </si>
  <si>
    <t>1564</t>
  </si>
  <si>
    <t>1497</t>
  </si>
  <si>
    <t>1649</t>
  </si>
  <si>
    <t>1576</t>
  </si>
  <si>
    <t>1463</t>
  </si>
  <si>
    <t>1523</t>
  </si>
  <si>
    <t>1375</t>
  </si>
  <si>
    <t>1300</t>
  </si>
  <si>
    <t>1407</t>
  </si>
  <si>
    <t>1340</t>
  </si>
  <si>
    <t>1291</t>
  </si>
  <si>
    <t>1689</t>
  </si>
  <si>
    <t>1482</t>
  </si>
  <si>
    <t>1494</t>
  </si>
  <si>
    <t>1421</t>
  </si>
  <si>
    <t>1567</t>
  </si>
  <si>
    <t>1491</t>
  </si>
  <si>
    <t>1380</t>
  </si>
  <si>
    <t>(0.4)</t>
  </si>
  <si>
    <t>(0.5)</t>
  </si>
  <si>
    <t>1391</t>
  </si>
  <si>
    <t>1346</t>
  </si>
  <si>
    <t>1453</t>
  </si>
  <si>
    <t>1395</t>
  </si>
  <si>
    <t>1542</t>
  </si>
  <si>
    <t>1557</t>
  </si>
  <si>
    <t>1486</t>
  </si>
  <si>
    <t>1640</t>
  </si>
  <si>
    <t>1563</t>
  </si>
  <si>
    <t>1451</t>
  </si>
  <si>
    <t>sector</t>
  </si>
  <si>
    <t>catering</t>
  </si>
  <si>
    <t>construction</t>
  </si>
  <si>
    <t>education</t>
  </si>
  <si>
    <t>env., culture, recr.</t>
  </si>
  <si>
    <t>financial &amp; business services</t>
  </si>
  <si>
    <t>healthcare &amp; welfare</t>
  </si>
  <si>
    <t>industry</t>
  </si>
  <si>
    <t>other</t>
  </si>
  <si>
    <t>public services</t>
  </si>
  <si>
    <t>retail</t>
  </si>
  <si>
    <t>transport, communication, &amp; utilities</t>
  </si>
  <si>
    <t>236</t>
  </si>
  <si>
    <t>82</t>
  </si>
  <si>
    <t>313</t>
  </si>
  <si>
    <t>219</t>
  </si>
  <si>
    <t>229</t>
  </si>
  <si>
    <t>206</t>
  </si>
  <si>
    <t>202</t>
  </si>
  <si>
    <t>90</t>
  </si>
  <si>
    <t>72</t>
  </si>
  <si>
    <t>81</t>
  </si>
  <si>
    <t>359</t>
  </si>
  <si>
    <t>(1.6)</t>
  </si>
  <si>
    <t>(1.2)</t>
  </si>
  <si>
    <t>(1.5)</t>
  </si>
  <si>
    <t>(1.3)</t>
  </si>
  <si>
    <t>(1.4)</t>
  </si>
  <si>
    <t>(0.7)</t>
  </si>
  <si>
    <t>(1.0)</t>
  </si>
  <si>
    <t>(0.9)</t>
  </si>
  <si>
    <t>(1.1)</t>
  </si>
  <si>
    <t>(1.8)</t>
  </si>
  <si>
    <t>(0.8)</t>
  </si>
  <si>
    <t>(0.6)</t>
  </si>
  <si>
    <t>before COVID-19</t>
  </si>
  <si>
    <t>after COVID-19 expected</t>
  </si>
  <si>
    <t>after COVID-19 preferred</t>
  </si>
  <si>
    <t>hours worked at workplace</t>
  </si>
  <si>
    <t>2587</t>
  </si>
  <si>
    <t>1262</t>
  </si>
  <si>
    <t>1325</t>
  </si>
  <si>
    <t>61</t>
  </si>
  <si>
    <t>288</t>
  </si>
  <si>
    <t>457</t>
  </si>
  <si>
    <t>316</t>
  </si>
  <si>
    <t>178</t>
  </si>
  <si>
    <t>141</t>
  </si>
  <si>
    <t>total</t>
  </si>
  <si>
    <t>work_perc_home</t>
  </si>
  <si>
    <t>0.43</t>
  </si>
  <si>
    <t>0.46</t>
  </si>
  <si>
    <t>0.41</t>
  </si>
  <si>
    <t>0.24</t>
  </si>
  <si>
    <t>0.32</t>
  </si>
  <si>
    <t>0.50</t>
  </si>
  <si>
    <t>0.48</t>
  </si>
  <si>
    <t>0.77</t>
  </si>
  <si>
    <t>0.23</t>
  </si>
  <si>
    <t>0.39</t>
  </si>
  <si>
    <t>0.40</t>
  </si>
  <si>
    <t>0.69</t>
  </si>
  <si>
    <t>0.31</t>
  </si>
  <si>
    <t>0.36</t>
  </si>
  <si>
    <t>(0.01)</t>
  </si>
  <si>
    <t>(0.04)</t>
  </si>
  <si>
    <t>(0.02)</t>
  </si>
  <si>
    <t>(0.05)</t>
  </si>
  <si>
    <t>(0.03)</t>
  </si>
  <si>
    <t>2947</t>
  </si>
  <si>
    <t>1396</t>
  </si>
  <si>
    <t>1551</t>
  </si>
  <si>
    <t>95</t>
  </si>
  <si>
    <t>523</t>
  </si>
  <si>
    <t>214</t>
  </si>
  <si>
    <t>211</t>
  </si>
  <si>
    <t>166</t>
  </si>
  <si>
    <t>begin maart</t>
  </si>
  <si>
    <t>eind maart</t>
  </si>
  <si>
    <t>mei</t>
  </si>
  <si>
    <t>juni</t>
  </si>
  <si>
    <t>uren buitenshuis</t>
  </si>
  <si>
    <t>uren thuis</t>
  </si>
  <si>
    <t>% drop</t>
  </si>
  <si>
    <t>voor</t>
  </si>
  <si>
    <t>na - verwacht</t>
  </si>
  <si>
    <t>na - gewenst</t>
  </si>
  <si>
    <t>Difference verwacht - gewenst</t>
  </si>
  <si>
    <t>% change voor - verwacht</t>
  </si>
  <si>
    <t>Horeca</t>
  </si>
  <si>
    <t>Bouw</t>
  </si>
  <si>
    <t>na</t>
  </si>
  <si>
    <t>Onderwijs</t>
  </si>
  <si>
    <t>Cultuur</t>
  </si>
  <si>
    <t>Zorg</t>
  </si>
  <si>
    <t>Industrie</t>
  </si>
  <si>
    <t>Overheid</t>
  </si>
  <si>
    <t>Transport</t>
  </si>
  <si>
    <t>Overig</t>
  </si>
  <si>
    <t>Detailhand.</t>
  </si>
  <si>
    <t>Fin. dienst.</t>
  </si>
  <si>
    <t>Delta's thuis</t>
  </si>
  <si>
    <t>aandeel buitenshuis</t>
  </si>
  <si>
    <t>aandeel thuis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</si>
</sst>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164" fontId="0" fillId="0" borderId="0" xfId="0" applyNumberFormat="1"/>
    <xf numFmtId="0" fontId="0" fillId="0" borderId="0" xfId="0"/>
    <xf numFmtId="0" fontId="2" fillId="0" borderId="0" xfId="0" applyFont="1" applyFill="1" applyBorder="1" applyAlignment="1">
      <alignment horizontal="center" vertical="top"/>
    </xf>
    <xf numFmtId="164" fontId="0" fillId="0" borderId="0" xfId="0" applyNumberFormat="1"/>
    <xf numFmtId="0" fontId="1" fillId="0" borderId="1" xfId="0" applyFont="1" applyBorder="1" applyAlignment="1">
      <alignment horizontal="center" vertical="top"/>
    </xf>
    <xf numFmtId="9" fontId="0" fillId="0" borderId="0" xfId="0" applyNumberForma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Figuur_2_1_en_2_4!$F$2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Figuur_2_1_en_2_4!$G$1:$H$1</c:f>
              <c:strCache>
                <c:ptCount val="2"/>
                <c:pt idx="0">
                  <c:v>voor</c:v>
                </c:pt>
                <c:pt idx="1">
                  <c:v>na - verwacht</c:v>
                </c:pt>
              </c:strCache>
            </c:strRef>
          </c:cat>
          <c:val>
            <c:numRef>
              <c:f>Figuur_2_1_en_2_4!$G$2:$H$2</c:f>
              <c:numCache>
                <c:formatCode>0.0</c:formatCode>
                <c:ptCount val="2"/>
                <c:pt idx="0">
                  <c:v>30.2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7-4E8F-9F8B-60F8036CB6E7}"/>
            </c:ext>
          </c:extLst>
        </c:ser>
        <c:ser>
          <c:idx val="1"/>
          <c:order val="1"/>
          <c:tx>
            <c:strRef>
              <c:f>Figuur_2_1_en_2_4!$F$3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Figuur_2_1_en_2_4!$G$1:$H$1</c:f>
              <c:strCache>
                <c:ptCount val="2"/>
                <c:pt idx="0">
                  <c:v>voor</c:v>
                </c:pt>
                <c:pt idx="1">
                  <c:v>na - verwacht</c:v>
                </c:pt>
              </c:strCache>
            </c:strRef>
          </c:cat>
          <c:val>
            <c:numRef>
              <c:f>Figuur_2_1_en_2_4!$G$3:$H$3</c:f>
              <c:numCache>
                <c:formatCode>0.0</c:formatCode>
                <c:ptCount val="2"/>
                <c:pt idx="0">
                  <c:v>3.8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7-4E8F-9F8B-60F8036C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1060831"/>
        <c:axId val="1051061247"/>
      </c:barChart>
      <c:catAx>
        <c:axId val="105106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1061247"/>
        <c:crosses val="autoZero"/>
        <c:auto val="1"/>
        <c:lblAlgn val="ctr"/>
        <c:lblOffset val="100"/>
        <c:noMultiLvlLbl val="0"/>
      </c:catAx>
      <c:valAx>
        <c:axId val="105106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106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Figuur_2_1_en_2_4!$J$2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Figuur_2_1_en_2_4!$K$1:$M$1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Figuur_2_1_en_2_4!$K$2:$M$2</c:f>
              <c:numCache>
                <c:formatCode>0.0</c:formatCode>
                <c:ptCount val="3"/>
                <c:pt idx="0">
                  <c:v>30.2</c:v>
                </c:pt>
                <c:pt idx="1">
                  <c:v>26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F-44A2-B381-168EE2309F63}"/>
            </c:ext>
          </c:extLst>
        </c:ser>
        <c:ser>
          <c:idx val="1"/>
          <c:order val="1"/>
          <c:tx>
            <c:strRef>
              <c:f>Figuur_2_1_en_2_4!$J$3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Figuur_2_1_en_2_4!$K$1:$M$1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Figuur_2_1_en_2_4!$K$3:$M$3</c:f>
              <c:numCache>
                <c:formatCode>0.0</c:formatCode>
                <c:ptCount val="3"/>
                <c:pt idx="0">
                  <c:v>3.8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F-44A2-B381-168EE2309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400479"/>
        <c:axId val="1206401727"/>
      </c:barChart>
      <c:catAx>
        <c:axId val="120640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6401727"/>
        <c:crosses val="autoZero"/>
        <c:auto val="1"/>
        <c:lblAlgn val="ctr"/>
        <c:lblOffset val="100"/>
        <c:noMultiLvlLbl val="0"/>
      </c:catAx>
      <c:valAx>
        <c:axId val="120640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640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Figuur_2_2!$A$12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Figuur_2_2!$B$11:$D$11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Figuur_2_2!$B$12:$D$12</c:f>
              <c:numCache>
                <c:formatCode>0.0</c:formatCode>
                <c:ptCount val="3"/>
                <c:pt idx="0">
                  <c:v>34.1</c:v>
                </c:pt>
                <c:pt idx="1">
                  <c:v>29.2</c:v>
                </c:pt>
                <c:pt idx="2">
                  <c:v>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9-4499-8060-41D2CB61638E}"/>
            </c:ext>
          </c:extLst>
        </c:ser>
        <c:ser>
          <c:idx val="1"/>
          <c:order val="1"/>
          <c:tx>
            <c:strRef>
              <c:f>Figuur_2_2!$A$13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Figuur_2_2!$B$11:$D$11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Figuur_2_2!$B$13:$D$13</c:f>
              <c:numCache>
                <c:formatCode>0.0</c:formatCode>
                <c:ptCount val="3"/>
                <c:pt idx="0">
                  <c:v>4.2</c:v>
                </c:pt>
                <c:pt idx="1">
                  <c:v>9.1</c:v>
                </c:pt>
                <c:pt idx="2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9-4499-8060-41D2CB61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882671"/>
        <c:axId val="864885167"/>
      </c:barChart>
      <c:catAx>
        <c:axId val="86488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4885167"/>
        <c:crosses val="autoZero"/>
        <c:auto val="1"/>
        <c:lblAlgn val="ctr"/>
        <c:lblOffset val="100"/>
        <c:noMultiLvlLbl val="0"/>
      </c:catAx>
      <c:valAx>
        <c:axId val="864885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488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Figuur_2_2!$A$12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Figuur_2_2!$B$11:$D$11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Figuur_2_2!$F$12:$H$12</c:f>
              <c:numCache>
                <c:formatCode>0.0</c:formatCode>
                <c:ptCount val="3"/>
                <c:pt idx="0">
                  <c:v>26.5</c:v>
                </c:pt>
                <c:pt idx="1">
                  <c:v>23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E-46E3-975A-8D0C8908BE0A}"/>
            </c:ext>
          </c:extLst>
        </c:ser>
        <c:ser>
          <c:idx val="1"/>
          <c:order val="1"/>
          <c:tx>
            <c:strRef>
              <c:f>Figuur_2_2!$A$13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Figuur_2_2!$B$11:$D$11</c:f>
              <c:strCache>
                <c:ptCount val="3"/>
                <c:pt idx="0">
                  <c:v>voor</c:v>
                </c:pt>
                <c:pt idx="1">
                  <c:v>na - verwacht</c:v>
                </c:pt>
                <c:pt idx="2">
                  <c:v>na - gewenst</c:v>
                </c:pt>
              </c:strCache>
            </c:strRef>
          </c:cat>
          <c:val>
            <c:numRef>
              <c:f>Figuur_2_2!$F$13:$H$13</c:f>
              <c:numCache>
                <c:formatCode>0.0</c:formatCode>
                <c:ptCount val="3"/>
                <c:pt idx="0">
                  <c:v>3.4</c:v>
                </c:pt>
                <c:pt idx="1">
                  <c:v>6.9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E-46E3-975A-8D0C8908B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4882671"/>
        <c:axId val="864885167"/>
      </c:barChart>
      <c:catAx>
        <c:axId val="864882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4885167"/>
        <c:crosses val="autoZero"/>
        <c:auto val="1"/>
        <c:lblAlgn val="ctr"/>
        <c:lblOffset val="100"/>
        <c:noMultiLvlLbl val="0"/>
      </c:catAx>
      <c:valAx>
        <c:axId val="864885167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64882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Figuur_2_3!$A$16</c:f>
              <c:strCache>
                <c:ptCount val="1"/>
                <c:pt idx="0">
                  <c:v>aandeel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Figuur_2_3!$B$14:$W$15</c:f>
              <c:multiLvlStrCache>
                <c:ptCount val="22"/>
                <c:lvl>
                  <c:pt idx="0">
                    <c:v>voor</c:v>
                  </c:pt>
                  <c:pt idx="1">
                    <c:v>na</c:v>
                  </c:pt>
                  <c:pt idx="2">
                    <c:v>voor</c:v>
                  </c:pt>
                  <c:pt idx="3">
                    <c:v>na</c:v>
                  </c:pt>
                  <c:pt idx="4">
                    <c:v>voor</c:v>
                  </c:pt>
                  <c:pt idx="5">
                    <c:v>na</c:v>
                  </c:pt>
                  <c:pt idx="6">
                    <c:v>voor</c:v>
                  </c:pt>
                  <c:pt idx="7">
                    <c:v>na</c:v>
                  </c:pt>
                  <c:pt idx="8">
                    <c:v>voor</c:v>
                  </c:pt>
                  <c:pt idx="9">
                    <c:v>na</c:v>
                  </c:pt>
                  <c:pt idx="10">
                    <c:v>voor</c:v>
                  </c:pt>
                  <c:pt idx="11">
                    <c:v>na</c:v>
                  </c:pt>
                  <c:pt idx="12">
                    <c:v>voor</c:v>
                  </c:pt>
                  <c:pt idx="13">
                    <c:v>na</c:v>
                  </c:pt>
                  <c:pt idx="14">
                    <c:v>voor</c:v>
                  </c:pt>
                  <c:pt idx="15">
                    <c:v>na</c:v>
                  </c:pt>
                  <c:pt idx="16">
                    <c:v>voor</c:v>
                  </c:pt>
                  <c:pt idx="17">
                    <c:v>na</c:v>
                  </c:pt>
                  <c:pt idx="18">
                    <c:v>voor</c:v>
                  </c:pt>
                  <c:pt idx="19">
                    <c:v>na</c:v>
                  </c:pt>
                  <c:pt idx="20">
                    <c:v>voor</c:v>
                  </c:pt>
                  <c:pt idx="21">
                    <c:v>na</c:v>
                  </c:pt>
                </c:lvl>
                <c:lvl>
                  <c:pt idx="0">
                    <c:v>Horeca</c:v>
                  </c:pt>
                  <c:pt idx="2">
                    <c:v>Bouw</c:v>
                  </c:pt>
                  <c:pt idx="4">
                    <c:v>Onderwijs</c:v>
                  </c:pt>
                  <c:pt idx="6">
                    <c:v>Cultuur</c:v>
                  </c:pt>
                  <c:pt idx="8">
                    <c:v>Fin. dienst.</c:v>
                  </c:pt>
                  <c:pt idx="10">
                    <c:v>Zorg</c:v>
                  </c:pt>
                  <c:pt idx="12">
                    <c:v>Industrie</c:v>
                  </c:pt>
                  <c:pt idx="14">
                    <c:v>Overheid</c:v>
                  </c:pt>
                  <c:pt idx="16">
                    <c:v>Detailhand.</c:v>
                  </c:pt>
                  <c:pt idx="18">
                    <c:v>Transport</c:v>
                  </c:pt>
                  <c:pt idx="20">
                    <c:v>Overig</c:v>
                  </c:pt>
                </c:lvl>
              </c:multiLvlStrCache>
            </c:multiLvlStrRef>
          </c:cat>
          <c:val>
            <c:numRef>
              <c:f>Figuur_2_3!$B$16:$U$16</c:f>
              <c:numCache>
                <c:formatCode>0%</c:formatCode>
                <c:ptCount val="20"/>
                <c:pt idx="0">
                  <c:v>0.87430167597765374</c:v>
                </c:pt>
                <c:pt idx="1">
                  <c:v>0.82681564245810046</c:v>
                </c:pt>
                <c:pt idx="2">
                  <c:v>0.92105263157894735</c:v>
                </c:pt>
                <c:pt idx="3">
                  <c:v>0.87894736842105259</c:v>
                </c:pt>
                <c:pt idx="4">
                  <c:v>0.88855421686746983</c:v>
                </c:pt>
                <c:pt idx="5">
                  <c:v>0.79758308157099689</c:v>
                </c:pt>
                <c:pt idx="6">
                  <c:v>0.82662538699690402</c:v>
                </c:pt>
                <c:pt idx="7">
                  <c:v>0.70278637770897834</c:v>
                </c:pt>
                <c:pt idx="8">
                  <c:v>0.82288828337874653</c:v>
                </c:pt>
                <c:pt idx="9">
                  <c:v>0.58855585831062673</c:v>
                </c:pt>
                <c:pt idx="10">
                  <c:v>0.92517006802721091</c:v>
                </c:pt>
                <c:pt idx="11">
                  <c:v>0.85714285714285721</c:v>
                </c:pt>
                <c:pt idx="12">
                  <c:v>0.9442970822281167</c:v>
                </c:pt>
                <c:pt idx="13">
                  <c:v>0.8275862068965516</c:v>
                </c:pt>
                <c:pt idx="14">
                  <c:v>0.88596491228070173</c:v>
                </c:pt>
                <c:pt idx="15">
                  <c:v>0.65102639296187681</c:v>
                </c:pt>
                <c:pt idx="16">
                  <c:v>0.91842900302114794</c:v>
                </c:pt>
                <c:pt idx="17">
                  <c:v>0.85800604229607247</c:v>
                </c:pt>
                <c:pt idx="18">
                  <c:v>0.91176470588235303</c:v>
                </c:pt>
                <c:pt idx="19">
                  <c:v>0.80748663101604279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8-42CB-8EFC-569E59EDC52D}"/>
            </c:ext>
          </c:extLst>
        </c:ser>
        <c:ser>
          <c:idx val="1"/>
          <c:order val="1"/>
          <c:tx>
            <c:strRef>
              <c:f>Figuur_2_3!$A$17</c:f>
              <c:strCache>
                <c:ptCount val="1"/>
                <c:pt idx="0">
                  <c:v>aandeel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Figuur_2_3!$B$14:$W$15</c:f>
              <c:multiLvlStrCache>
                <c:ptCount val="22"/>
                <c:lvl>
                  <c:pt idx="0">
                    <c:v>voor</c:v>
                  </c:pt>
                  <c:pt idx="1">
                    <c:v>na</c:v>
                  </c:pt>
                  <c:pt idx="2">
                    <c:v>voor</c:v>
                  </c:pt>
                  <c:pt idx="3">
                    <c:v>na</c:v>
                  </c:pt>
                  <c:pt idx="4">
                    <c:v>voor</c:v>
                  </c:pt>
                  <c:pt idx="5">
                    <c:v>na</c:v>
                  </c:pt>
                  <c:pt idx="6">
                    <c:v>voor</c:v>
                  </c:pt>
                  <c:pt idx="7">
                    <c:v>na</c:v>
                  </c:pt>
                  <c:pt idx="8">
                    <c:v>voor</c:v>
                  </c:pt>
                  <c:pt idx="9">
                    <c:v>na</c:v>
                  </c:pt>
                  <c:pt idx="10">
                    <c:v>voor</c:v>
                  </c:pt>
                  <c:pt idx="11">
                    <c:v>na</c:v>
                  </c:pt>
                  <c:pt idx="12">
                    <c:v>voor</c:v>
                  </c:pt>
                  <c:pt idx="13">
                    <c:v>na</c:v>
                  </c:pt>
                  <c:pt idx="14">
                    <c:v>voor</c:v>
                  </c:pt>
                  <c:pt idx="15">
                    <c:v>na</c:v>
                  </c:pt>
                  <c:pt idx="16">
                    <c:v>voor</c:v>
                  </c:pt>
                  <c:pt idx="17">
                    <c:v>na</c:v>
                  </c:pt>
                  <c:pt idx="18">
                    <c:v>voor</c:v>
                  </c:pt>
                  <c:pt idx="19">
                    <c:v>na</c:v>
                  </c:pt>
                  <c:pt idx="20">
                    <c:v>voor</c:v>
                  </c:pt>
                  <c:pt idx="21">
                    <c:v>na</c:v>
                  </c:pt>
                </c:lvl>
                <c:lvl>
                  <c:pt idx="0">
                    <c:v>Horeca</c:v>
                  </c:pt>
                  <c:pt idx="2">
                    <c:v>Bouw</c:v>
                  </c:pt>
                  <c:pt idx="4">
                    <c:v>Onderwijs</c:v>
                  </c:pt>
                  <c:pt idx="6">
                    <c:v>Cultuur</c:v>
                  </c:pt>
                  <c:pt idx="8">
                    <c:v>Fin. dienst.</c:v>
                  </c:pt>
                  <c:pt idx="10">
                    <c:v>Zorg</c:v>
                  </c:pt>
                  <c:pt idx="12">
                    <c:v>Industrie</c:v>
                  </c:pt>
                  <c:pt idx="14">
                    <c:v>Overheid</c:v>
                  </c:pt>
                  <c:pt idx="16">
                    <c:v>Detailhand.</c:v>
                  </c:pt>
                  <c:pt idx="18">
                    <c:v>Transport</c:v>
                  </c:pt>
                  <c:pt idx="20">
                    <c:v>Overig</c:v>
                  </c:pt>
                </c:lvl>
              </c:multiLvlStrCache>
            </c:multiLvlStrRef>
          </c:cat>
          <c:val>
            <c:numRef>
              <c:f>Figuur_2_3!$B$17:$U$17</c:f>
              <c:numCache>
                <c:formatCode>0%</c:formatCode>
                <c:ptCount val="20"/>
                <c:pt idx="0">
                  <c:v>0.12569832402234637</c:v>
                </c:pt>
                <c:pt idx="1">
                  <c:v>0.17318435754189943</c:v>
                </c:pt>
                <c:pt idx="2">
                  <c:v>7.8947368421052627E-2</c:v>
                </c:pt>
                <c:pt idx="3">
                  <c:v>0.12105263157894736</c:v>
                </c:pt>
                <c:pt idx="4">
                  <c:v>0.11144578313253012</c:v>
                </c:pt>
                <c:pt idx="5">
                  <c:v>0.20241691842900303</c:v>
                </c:pt>
                <c:pt idx="6">
                  <c:v>0.17337461300309598</c:v>
                </c:pt>
                <c:pt idx="7">
                  <c:v>0.29721362229102166</c:v>
                </c:pt>
                <c:pt idx="8">
                  <c:v>0.17711171662125338</c:v>
                </c:pt>
                <c:pt idx="9">
                  <c:v>0.41144414168937327</c:v>
                </c:pt>
                <c:pt idx="10">
                  <c:v>7.4829931972789129E-2</c:v>
                </c:pt>
                <c:pt idx="11">
                  <c:v>0.14285714285714288</c:v>
                </c:pt>
                <c:pt idx="12">
                  <c:v>5.5702917771883284E-2</c:v>
                </c:pt>
                <c:pt idx="13">
                  <c:v>0.17241379310344826</c:v>
                </c:pt>
                <c:pt idx="14">
                  <c:v>0.11403508771929824</c:v>
                </c:pt>
                <c:pt idx="15">
                  <c:v>0.34897360703812319</c:v>
                </c:pt>
                <c:pt idx="16">
                  <c:v>8.1570996978851965E-2</c:v>
                </c:pt>
                <c:pt idx="17">
                  <c:v>0.1419939577039275</c:v>
                </c:pt>
                <c:pt idx="18">
                  <c:v>8.8235294117647051E-2</c:v>
                </c:pt>
                <c:pt idx="19">
                  <c:v>0.19251336898395724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8-42CB-8EFC-569E59EDC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5333983"/>
        <c:axId val="1205339391"/>
      </c:barChart>
      <c:catAx>
        <c:axId val="120533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5339391"/>
        <c:crosses val="autoZero"/>
        <c:auto val="1"/>
        <c:lblAlgn val="ctr"/>
        <c:lblOffset val="100"/>
        <c:noMultiLvlLbl val="0"/>
      </c:catAx>
      <c:valAx>
        <c:axId val="120533939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0533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Figuur_3_1!$J$2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Figuur_3_1!$K$1:$Q$1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Figuur_3_1!$K$2:$Q$2</c:f>
              <c:numCache>
                <c:formatCode>0.0</c:formatCode>
                <c:ptCount val="7"/>
                <c:pt idx="0">
                  <c:v>28.499999999999996</c:v>
                </c:pt>
                <c:pt idx="1">
                  <c:v>14.200000000000001</c:v>
                </c:pt>
                <c:pt idx="2">
                  <c:v>13.1</c:v>
                </c:pt>
                <c:pt idx="3">
                  <c:v>14.099999999999998</c:v>
                </c:pt>
                <c:pt idx="4">
                  <c:v>16.399999999999999</c:v>
                </c:pt>
                <c:pt idx="5">
                  <c:v>18.899999999999999</c:v>
                </c:pt>
                <c:pt idx="6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6-4C8E-9D12-CFBAF04ECC23}"/>
            </c:ext>
          </c:extLst>
        </c:ser>
        <c:ser>
          <c:idx val="1"/>
          <c:order val="1"/>
          <c:tx>
            <c:strRef>
              <c:f>Figuur_3_1!$J$3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Figuur_3_1!$K$1:$Q$1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Figuur_3_1!$K$3:$Q$3</c:f>
              <c:numCache>
                <c:formatCode>0.0</c:formatCode>
                <c:ptCount val="7"/>
                <c:pt idx="0">
                  <c:v>3.8</c:v>
                </c:pt>
                <c:pt idx="1">
                  <c:v>14.1</c:v>
                </c:pt>
                <c:pt idx="2">
                  <c:v>14.6</c:v>
                </c:pt>
                <c:pt idx="3">
                  <c:v>12.3</c:v>
                </c:pt>
                <c:pt idx="4">
                  <c:v>10.9</c:v>
                </c:pt>
                <c:pt idx="5">
                  <c:v>8.8000000000000007</c:v>
                </c:pt>
                <c:pt idx="6">
                  <c:v>12.1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6-4C8E-9D12-CFBAF04EC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203903"/>
        <c:axId val="819203071"/>
      </c:barChart>
      <c:catAx>
        <c:axId val="819203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19203071"/>
        <c:crosses val="autoZero"/>
        <c:auto val="1"/>
        <c:lblAlgn val="ctr"/>
        <c:lblOffset val="100"/>
        <c:noMultiLvlLbl val="0"/>
      </c:catAx>
      <c:valAx>
        <c:axId val="819203071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19203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Figuur_3_2!$A$18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Figuur_3_2!$B$17:$H$17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Figuur_3_2!$B$18:$H$18</c:f>
              <c:numCache>
                <c:formatCode>0.0</c:formatCode>
                <c:ptCount val="7"/>
                <c:pt idx="0">
                  <c:v>32.299999999999997</c:v>
                </c:pt>
                <c:pt idx="1">
                  <c:v>16.699999999999996</c:v>
                </c:pt>
                <c:pt idx="2">
                  <c:v>15.600000000000001</c:v>
                </c:pt>
                <c:pt idx="3">
                  <c:v>16.600000000000001</c:v>
                </c:pt>
                <c:pt idx="4">
                  <c:v>18.299999999999997</c:v>
                </c:pt>
                <c:pt idx="5">
                  <c:v>21.1</c:v>
                </c:pt>
                <c:pt idx="6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7-4B7D-9918-E24FB79EC04E}"/>
            </c:ext>
          </c:extLst>
        </c:ser>
        <c:ser>
          <c:idx val="1"/>
          <c:order val="1"/>
          <c:tx>
            <c:strRef>
              <c:f>Figuur_3_2!$A$19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Figuur_3_2!$B$17:$H$17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Figuur_3_2!$B$19:$H$19</c:f>
              <c:numCache>
                <c:formatCode>0.0</c:formatCode>
                <c:ptCount val="7"/>
                <c:pt idx="0">
                  <c:v>4.5</c:v>
                </c:pt>
                <c:pt idx="1">
                  <c:v>16.600000000000001</c:v>
                </c:pt>
                <c:pt idx="2">
                  <c:v>17.100000000000001</c:v>
                </c:pt>
                <c:pt idx="3">
                  <c:v>14.4</c:v>
                </c:pt>
                <c:pt idx="4">
                  <c:v>13.1</c:v>
                </c:pt>
                <c:pt idx="5">
                  <c:v>10.5</c:v>
                </c:pt>
                <c:pt idx="6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7-4B7D-9918-E24FB79EC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548047"/>
        <c:axId val="1050553871"/>
      </c:barChart>
      <c:catAx>
        <c:axId val="105054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0553871"/>
        <c:crosses val="autoZero"/>
        <c:auto val="1"/>
        <c:lblAlgn val="ctr"/>
        <c:lblOffset val="100"/>
        <c:noMultiLvlLbl val="0"/>
      </c:catAx>
      <c:valAx>
        <c:axId val="105055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054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Figuur_3_2!$A$18</c:f>
              <c:strCache>
                <c:ptCount val="1"/>
                <c:pt idx="0">
                  <c:v>uren buitenshuis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Figuur_3_2!$B$17:$H$17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Figuur_3_2!$J$18:$P$18</c:f>
              <c:numCache>
                <c:formatCode>0.0</c:formatCode>
                <c:ptCount val="7"/>
                <c:pt idx="0">
                  <c:v>25.1</c:v>
                </c:pt>
                <c:pt idx="1">
                  <c:v>12.100000000000001</c:v>
                </c:pt>
                <c:pt idx="2">
                  <c:v>10.799999999999999</c:v>
                </c:pt>
                <c:pt idx="3">
                  <c:v>11.799999999999999</c:v>
                </c:pt>
                <c:pt idx="4">
                  <c:v>14.600000000000001</c:v>
                </c:pt>
                <c:pt idx="5">
                  <c:v>16.899999999999999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D-4F41-B2B0-69E1C359A6AE}"/>
            </c:ext>
          </c:extLst>
        </c:ser>
        <c:ser>
          <c:idx val="1"/>
          <c:order val="1"/>
          <c:tx>
            <c:strRef>
              <c:f>Figuur_3_2!$A$19</c:f>
              <c:strCache>
                <c:ptCount val="1"/>
                <c:pt idx="0">
                  <c:v>uren thuis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Figuur_3_2!$B$17:$H$17</c:f>
              <c:strCache>
                <c:ptCount val="7"/>
                <c:pt idx="0">
                  <c:v>begin maart</c:v>
                </c:pt>
                <c:pt idx="1">
                  <c:v>eind maart</c:v>
                </c:pt>
                <c:pt idx="2">
                  <c:v>april</c:v>
                </c:pt>
                <c:pt idx="3">
                  <c:v>mei</c:v>
                </c:pt>
                <c:pt idx="4">
                  <c:v>juni</c:v>
                </c:pt>
                <c:pt idx="5">
                  <c:v>september</c:v>
                </c:pt>
                <c:pt idx="6">
                  <c:v>december</c:v>
                </c:pt>
              </c:strCache>
            </c:strRef>
          </c:cat>
          <c:val>
            <c:numRef>
              <c:f>Figuur_3_2!$J$19:$P$19</c:f>
              <c:numCache>
                <c:formatCode>0.0</c:formatCode>
                <c:ptCount val="7"/>
                <c:pt idx="0">
                  <c:v>3.2</c:v>
                </c:pt>
                <c:pt idx="1">
                  <c:v>11.7</c:v>
                </c:pt>
                <c:pt idx="2">
                  <c:v>12.4</c:v>
                </c:pt>
                <c:pt idx="3">
                  <c:v>10.4</c:v>
                </c:pt>
                <c:pt idx="4">
                  <c:v>9</c:v>
                </c:pt>
                <c:pt idx="5">
                  <c:v>7.3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2D-4F41-B2B0-69E1C359A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548047"/>
        <c:axId val="1050553871"/>
      </c:barChart>
      <c:catAx>
        <c:axId val="1050548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0553871"/>
        <c:crosses val="autoZero"/>
        <c:auto val="1"/>
        <c:lblAlgn val="ctr"/>
        <c:lblOffset val="100"/>
        <c:noMultiLvlLbl val="0"/>
      </c:catAx>
      <c:valAx>
        <c:axId val="1050553871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50548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185737</xdr:rowOff>
    </xdr:from>
    <xdr:to>
      <xdr:col>8</xdr:col>
      <xdr:colOff>523875</xdr:colOff>
      <xdr:row>19</xdr:row>
      <xdr:rowOff>71437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B3E913E-062E-48E3-B902-681285C4F1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</xdr:colOff>
      <xdr:row>4</xdr:row>
      <xdr:rowOff>185737</xdr:rowOff>
    </xdr:from>
    <xdr:to>
      <xdr:col>13</xdr:col>
      <xdr:colOff>561975</xdr:colOff>
      <xdr:row>19</xdr:row>
      <xdr:rowOff>71437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7348C98B-0F53-41FF-B380-ADEEF3BF3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14</xdr:row>
      <xdr:rowOff>185737</xdr:rowOff>
    </xdr:from>
    <xdr:to>
      <xdr:col>4</xdr:col>
      <xdr:colOff>381000</xdr:colOff>
      <xdr:row>29</xdr:row>
      <xdr:rowOff>71437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1E0170B-7B0F-4C70-9BB0-07439D528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</xdr:row>
      <xdr:rowOff>0</xdr:rowOff>
    </xdr:from>
    <xdr:to>
      <xdr:col>9</xdr:col>
      <xdr:colOff>180975</xdr:colOff>
      <xdr:row>29</xdr:row>
      <xdr:rowOff>76200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EF5266A0-A3B3-4577-A474-CD42F604F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</xdr:colOff>
      <xdr:row>19</xdr:row>
      <xdr:rowOff>157162</xdr:rowOff>
    </xdr:from>
    <xdr:to>
      <xdr:col>14</xdr:col>
      <xdr:colOff>514350</xdr:colOff>
      <xdr:row>34</xdr:row>
      <xdr:rowOff>42862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7607FD3-5C36-4515-8711-2D05B07D7F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4</xdr:row>
      <xdr:rowOff>23812</xdr:rowOff>
    </xdr:from>
    <xdr:to>
      <xdr:col>17</xdr:col>
      <xdr:colOff>323850</xdr:colOff>
      <xdr:row>18</xdr:row>
      <xdr:rowOff>100012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5A91FFA-8109-4969-B13C-186E53B47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20</xdr:row>
      <xdr:rowOff>14287</xdr:rowOff>
    </xdr:from>
    <xdr:to>
      <xdr:col>5</xdr:col>
      <xdr:colOff>171450</xdr:colOff>
      <xdr:row>34</xdr:row>
      <xdr:rowOff>90487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6D4F1654-6219-4E55-B7AE-2820EA398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13</xdr:col>
      <xdr:colOff>261938</xdr:colOff>
      <xdr:row>34</xdr:row>
      <xdr:rowOff>76200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B40B6D-BED2-411E-8E75-9D6D4111E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"/>
  <sheetViews>
    <sheetView workbookViewId="0"/>
  </sheetViews>
  <sheetFormatPr defaultRowHeight="15" x14ac:dyDescent="0.25"/>
  <sheetData>
    <row r="1" spans="1:13" x14ac:dyDescent="0.25">
      <c r="B1" s="1" t="s">
        <v>117</v>
      </c>
      <c r="C1" s="1" t="s">
        <v>118</v>
      </c>
      <c r="D1" s="1" t="s">
        <v>119</v>
      </c>
      <c r="F1" s="6"/>
      <c r="G1" s="7" t="s">
        <v>166</v>
      </c>
      <c r="H1" s="7" t="s">
        <v>167</v>
      </c>
      <c r="I1" s="6"/>
      <c r="J1" s="6"/>
      <c r="K1" s="7" t="s">
        <v>166</v>
      </c>
      <c r="L1" s="7" t="s">
        <v>167</v>
      </c>
      <c r="M1" s="7" t="s">
        <v>168</v>
      </c>
    </row>
    <row r="2" spans="1:13" x14ac:dyDescent="0.25">
      <c r="A2" s="1" t="s">
        <v>120</v>
      </c>
      <c r="B2" s="5">
        <v>30.2</v>
      </c>
      <c r="C2" s="5">
        <v>26</v>
      </c>
      <c r="D2" s="5">
        <v>25</v>
      </c>
      <c r="F2" s="6" t="s">
        <v>163</v>
      </c>
      <c r="G2" s="8">
        <f>B2</f>
        <v>30.2</v>
      </c>
      <c r="H2" s="8">
        <f>C2</f>
        <v>26</v>
      </c>
      <c r="I2" s="6"/>
      <c r="J2" s="6" t="s">
        <v>163</v>
      </c>
      <c r="K2" s="8">
        <f>B2</f>
        <v>30.2</v>
      </c>
      <c r="L2" s="8">
        <f t="shared" ref="L2:M2" si="0">C2</f>
        <v>26</v>
      </c>
      <c r="M2" s="8">
        <f t="shared" si="0"/>
        <v>25</v>
      </c>
    </row>
    <row r="3" spans="1:13" x14ac:dyDescent="0.25">
      <c r="A3" s="1"/>
      <c r="B3" t="s">
        <v>27</v>
      </c>
      <c r="C3" t="s">
        <v>27</v>
      </c>
      <c r="D3" t="s">
        <v>28</v>
      </c>
      <c r="F3" s="6" t="s">
        <v>164</v>
      </c>
      <c r="G3" s="8">
        <f>B5</f>
        <v>3.8</v>
      </c>
      <c r="H3" s="8">
        <f>C5</f>
        <v>8</v>
      </c>
      <c r="I3" s="6"/>
      <c r="J3" s="6" t="s">
        <v>164</v>
      </c>
      <c r="K3" s="8">
        <f>B5</f>
        <v>3.8</v>
      </c>
      <c r="L3" s="8">
        <f t="shared" ref="L3:M3" si="1">C5</f>
        <v>8</v>
      </c>
      <c r="M3" s="8">
        <f t="shared" si="1"/>
        <v>9</v>
      </c>
    </row>
    <row r="4" spans="1:13" x14ac:dyDescent="0.25">
      <c r="A4" s="1" t="s">
        <v>10</v>
      </c>
      <c r="B4" t="s">
        <v>121</v>
      </c>
      <c r="C4" t="s">
        <v>121</v>
      </c>
      <c r="D4" t="s">
        <v>121</v>
      </c>
    </row>
    <row r="5" spans="1:13" x14ac:dyDescent="0.25">
      <c r="A5" s="1" t="s">
        <v>35</v>
      </c>
      <c r="B5" s="5">
        <v>3.8</v>
      </c>
      <c r="C5" s="5">
        <v>8</v>
      </c>
      <c r="D5" s="5">
        <v>9</v>
      </c>
    </row>
    <row r="6" spans="1:13" x14ac:dyDescent="0.25">
      <c r="A6" s="1"/>
      <c r="B6" t="s">
        <v>27</v>
      </c>
      <c r="C6" t="s">
        <v>27</v>
      </c>
      <c r="D6" t="s">
        <v>27</v>
      </c>
    </row>
    <row r="7" spans="1:13" x14ac:dyDescent="0.25">
      <c r="A7" s="1" t="s">
        <v>10</v>
      </c>
      <c r="B7" t="s">
        <v>121</v>
      </c>
      <c r="C7" t="s">
        <v>121</v>
      </c>
      <c r="D7" t="s">
        <v>121</v>
      </c>
    </row>
  </sheetData>
  <pageMargins left="0.75" right="0.75" top="1" bottom="1" header="0.5" footer="0.5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workbookViewId="0">
      <selection activeCell="L10" sqref="L10"/>
    </sheetView>
  </sheetViews>
  <sheetFormatPr defaultRowHeight="15" x14ac:dyDescent="0.25"/>
  <cols>
    <col min="5" max="5" width="9.140625" style="6"/>
  </cols>
  <sheetData>
    <row r="1" spans="1:8" x14ac:dyDescent="0.25">
      <c r="A1" s="1" t="s">
        <v>37</v>
      </c>
      <c r="B1" s="9" t="s">
        <v>38</v>
      </c>
      <c r="C1" s="9"/>
      <c r="D1" s="9"/>
      <c r="E1" s="3"/>
      <c r="F1" s="9" t="s">
        <v>39</v>
      </c>
      <c r="G1" s="9"/>
      <c r="H1" s="9"/>
    </row>
    <row r="2" spans="1:8" x14ac:dyDescent="0.25">
      <c r="A2" s="1" t="s">
        <v>40</v>
      </c>
      <c r="B2" s="1" t="s">
        <v>117</v>
      </c>
      <c r="C2" s="1" t="s">
        <v>118</v>
      </c>
      <c r="D2" s="1" t="s">
        <v>119</v>
      </c>
      <c r="E2" s="3"/>
      <c r="F2" s="1" t="s">
        <v>117</v>
      </c>
      <c r="G2" s="1" t="s">
        <v>118</v>
      </c>
      <c r="H2" s="1" t="s">
        <v>119</v>
      </c>
    </row>
    <row r="4" spans="1:8" x14ac:dyDescent="0.25">
      <c r="A4" s="1" t="s">
        <v>120</v>
      </c>
      <c r="B4">
        <v>34.1</v>
      </c>
      <c r="C4">
        <v>29.2</v>
      </c>
      <c r="D4">
        <v>28.2</v>
      </c>
      <c r="F4">
        <v>26.5</v>
      </c>
      <c r="G4">
        <v>23</v>
      </c>
      <c r="H4">
        <v>21.9</v>
      </c>
    </row>
    <row r="5" spans="1:8" x14ac:dyDescent="0.25">
      <c r="A5" s="1"/>
      <c r="B5" t="s">
        <v>28</v>
      </c>
      <c r="C5" t="s">
        <v>70</v>
      </c>
      <c r="D5" t="s">
        <v>70</v>
      </c>
      <c r="F5" t="s">
        <v>28</v>
      </c>
      <c r="G5" t="s">
        <v>28</v>
      </c>
      <c r="H5" t="s">
        <v>28</v>
      </c>
    </row>
    <row r="6" spans="1:8" x14ac:dyDescent="0.25">
      <c r="A6" s="1" t="s">
        <v>10</v>
      </c>
      <c r="B6" t="s">
        <v>122</v>
      </c>
      <c r="C6" t="s">
        <v>122</v>
      </c>
      <c r="D6" t="s">
        <v>122</v>
      </c>
      <c r="F6" t="s">
        <v>123</v>
      </c>
      <c r="G6" t="s">
        <v>123</v>
      </c>
      <c r="H6" t="s">
        <v>123</v>
      </c>
    </row>
    <row r="7" spans="1:8" x14ac:dyDescent="0.25">
      <c r="A7" s="1" t="s">
        <v>35</v>
      </c>
      <c r="B7">
        <v>4.2</v>
      </c>
      <c r="C7">
        <v>9.1</v>
      </c>
      <c r="D7">
        <v>10.1</v>
      </c>
      <c r="F7">
        <v>3.4</v>
      </c>
      <c r="G7">
        <v>6.9</v>
      </c>
      <c r="H7">
        <v>8</v>
      </c>
    </row>
    <row r="8" spans="1:8" x14ac:dyDescent="0.25">
      <c r="A8" s="1"/>
      <c r="B8" t="s">
        <v>28</v>
      </c>
      <c r="C8" t="s">
        <v>28</v>
      </c>
      <c r="D8" t="s">
        <v>28</v>
      </c>
      <c r="F8" t="s">
        <v>27</v>
      </c>
      <c r="G8" t="s">
        <v>28</v>
      </c>
      <c r="H8" t="s">
        <v>28</v>
      </c>
    </row>
    <row r="9" spans="1:8" x14ac:dyDescent="0.25">
      <c r="A9" s="1" t="s">
        <v>10</v>
      </c>
      <c r="B9" t="s">
        <v>122</v>
      </c>
      <c r="C9" t="s">
        <v>122</v>
      </c>
      <c r="D9" t="s">
        <v>122</v>
      </c>
      <c r="F9" t="s">
        <v>123</v>
      </c>
      <c r="G9" t="s">
        <v>123</v>
      </c>
      <c r="H9" t="s">
        <v>123</v>
      </c>
    </row>
    <row r="11" spans="1:8" x14ac:dyDescent="0.25">
      <c r="A11" s="6"/>
      <c r="B11" s="7" t="s">
        <v>166</v>
      </c>
      <c r="C11" s="7" t="s">
        <v>167</v>
      </c>
      <c r="D11" t="s">
        <v>168</v>
      </c>
      <c r="F11" s="7" t="s">
        <v>166</v>
      </c>
      <c r="G11" s="7" t="s">
        <v>167</v>
      </c>
      <c r="H11" s="6" t="s">
        <v>168</v>
      </c>
    </row>
    <row r="12" spans="1:8" x14ac:dyDescent="0.25">
      <c r="A12" s="6" t="s">
        <v>163</v>
      </c>
      <c r="B12" s="8">
        <f>B4</f>
        <v>34.1</v>
      </c>
      <c r="C12" s="8">
        <f t="shared" ref="C12:D12" si="0">C4</f>
        <v>29.2</v>
      </c>
      <c r="D12" s="8">
        <f t="shared" si="0"/>
        <v>28.2</v>
      </c>
      <c r="E12" s="6" t="s">
        <v>163</v>
      </c>
      <c r="F12" s="8">
        <f>F4</f>
        <v>26.5</v>
      </c>
      <c r="G12" s="8">
        <f t="shared" ref="G12:H12" si="1">G4</f>
        <v>23</v>
      </c>
      <c r="H12" s="8">
        <f t="shared" si="1"/>
        <v>21.9</v>
      </c>
    </row>
    <row r="13" spans="1:8" x14ac:dyDescent="0.25">
      <c r="A13" s="6" t="s">
        <v>164</v>
      </c>
      <c r="B13" s="8">
        <f>B7</f>
        <v>4.2</v>
      </c>
      <c r="C13" s="8">
        <f t="shared" ref="C13:D13" si="2">C7</f>
        <v>9.1</v>
      </c>
      <c r="D13" s="8">
        <f t="shared" si="2"/>
        <v>10.1</v>
      </c>
      <c r="E13" s="6" t="s">
        <v>164</v>
      </c>
      <c r="F13" s="8">
        <f>F7</f>
        <v>3.4</v>
      </c>
      <c r="G13" s="8">
        <f t="shared" ref="G13:H13" si="3">G7</f>
        <v>6.9</v>
      </c>
      <c r="H13" s="8">
        <f t="shared" si="3"/>
        <v>8</v>
      </c>
    </row>
  </sheetData>
  <mergeCells count="2">
    <mergeCell ref="B1:D1"/>
    <mergeCell ref="F1:H1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9"/>
  <sheetViews>
    <sheetView topLeftCell="A7" workbookViewId="0">
      <selection activeCell="A7" sqref="A7"/>
    </sheetView>
  </sheetViews>
  <sheetFormatPr defaultRowHeight="15" x14ac:dyDescent="0.25"/>
  <sheetData>
    <row r="1" spans="1:34" x14ac:dyDescent="0.25">
      <c r="A1" s="1" t="s">
        <v>82</v>
      </c>
      <c r="B1" s="9" t="s">
        <v>83</v>
      </c>
      <c r="C1" s="9"/>
      <c r="D1" s="9"/>
      <c r="E1" s="9" t="s">
        <v>84</v>
      </c>
      <c r="F1" s="9"/>
      <c r="G1" s="9"/>
      <c r="H1" s="9" t="s">
        <v>85</v>
      </c>
      <c r="I1" s="9"/>
      <c r="J1" s="9"/>
      <c r="K1" s="9" t="s">
        <v>86</v>
      </c>
      <c r="L1" s="9"/>
      <c r="M1" s="9"/>
      <c r="N1" s="9" t="s">
        <v>87</v>
      </c>
      <c r="O1" s="9"/>
      <c r="P1" s="9"/>
      <c r="Q1" s="9" t="s">
        <v>88</v>
      </c>
      <c r="R1" s="9"/>
      <c r="S1" s="9"/>
      <c r="T1" s="9" t="s">
        <v>89</v>
      </c>
      <c r="U1" s="9"/>
      <c r="V1" s="9"/>
      <c r="W1" s="9" t="s">
        <v>90</v>
      </c>
      <c r="X1" s="9"/>
      <c r="Y1" s="9"/>
      <c r="Z1" s="9" t="s">
        <v>91</v>
      </c>
      <c r="AA1" s="9"/>
      <c r="AB1" s="9"/>
      <c r="AC1" s="9" t="s">
        <v>92</v>
      </c>
      <c r="AD1" s="9"/>
      <c r="AE1" s="9"/>
      <c r="AF1" s="9" t="s">
        <v>93</v>
      </c>
      <c r="AG1" s="9"/>
      <c r="AH1" s="9"/>
    </row>
    <row r="2" spans="1:34" x14ac:dyDescent="0.25">
      <c r="A2" s="1" t="s">
        <v>40</v>
      </c>
      <c r="B2" s="1" t="s">
        <v>117</v>
      </c>
      <c r="C2" s="1" t="s">
        <v>118</v>
      </c>
      <c r="D2" s="1" t="s">
        <v>119</v>
      </c>
      <c r="E2" s="1" t="s">
        <v>117</v>
      </c>
      <c r="F2" s="1" t="s">
        <v>118</v>
      </c>
      <c r="G2" s="1" t="s">
        <v>119</v>
      </c>
      <c r="H2" s="1" t="s">
        <v>117</v>
      </c>
      <c r="I2" s="1" t="s">
        <v>118</v>
      </c>
      <c r="J2" s="1" t="s">
        <v>119</v>
      </c>
      <c r="K2" s="1" t="s">
        <v>117</v>
      </c>
      <c r="L2" s="1" t="s">
        <v>118</v>
      </c>
      <c r="M2" s="1" t="s">
        <v>119</v>
      </c>
      <c r="N2" s="1" t="s">
        <v>117</v>
      </c>
      <c r="O2" s="1" t="s">
        <v>118</v>
      </c>
      <c r="P2" s="1" t="s">
        <v>119</v>
      </c>
      <c r="Q2" s="1" t="s">
        <v>117</v>
      </c>
      <c r="R2" s="1" t="s">
        <v>118</v>
      </c>
      <c r="S2" s="1" t="s">
        <v>119</v>
      </c>
      <c r="T2" s="1" t="s">
        <v>117</v>
      </c>
      <c r="U2" s="1" t="s">
        <v>118</v>
      </c>
      <c r="V2" s="1" t="s">
        <v>119</v>
      </c>
      <c r="W2" s="1" t="s">
        <v>117</v>
      </c>
      <c r="X2" s="1" t="s">
        <v>118</v>
      </c>
      <c r="Y2" s="1" t="s">
        <v>119</v>
      </c>
      <c r="Z2" s="1" t="s">
        <v>117</v>
      </c>
      <c r="AA2" s="1" t="s">
        <v>118</v>
      </c>
      <c r="AB2" s="1" t="s">
        <v>119</v>
      </c>
      <c r="AC2" s="1" t="s">
        <v>117</v>
      </c>
      <c r="AD2" s="1" t="s">
        <v>118</v>
      </c>
      <c r="AE2" s="1" t="s">
        <v>119</v>
      </c>
      <c r="AF2" s="1" t="s">
        <v>117</v>
      </c>
      <c r="AG2" s="1" t="s">
        <v>118</v>
      </c>
      <c r="AH2" s="1" t="s">
        <v>119</v>
      </c>
    </row>
    <row r="4" spans="1:34" x14ac:dyDescent="0.25">
      <c r="A4" s="1" t="s">
        <v>120</v>
      </c>
      <c r="B4">
        <v>31.3</v>
      </c>
      <c r="C4">
        <v>29.6</v>
      </c>
      <c r="D4">
        <v>28.9</v>
      </c>
      <c r="E4">
        <v>35</v>
      </c>
      <c r="F4">
        <v>33.4</v>
      </c>
      <c r="G4">
        <v>32.700000000000003</v>
      </c>
      <c r="H4">
        <v>29.5</v>
      </c>
      <c r="I4">
        <v>26.4</v>
      </c>
      <c r="J4">
        <v>25.5</v>
      </c>
      <c r="K4">
        <v>26.7</v>
      </c>
      <c r="L4">
        <v>22.7</v>
      </c>
      <c r="M4">
        <v>23.2</v>
      </c>
      <c r="N4">
        <v>30.2</v>
      </c>
      <c r="O4">
        <v>21.6</v>
      </c>
      <c r="P4">
        <v>20.6</v>
      </c>
      <c r="Q4">
        <v>27.2</v>
      </c>
      <c r="R4">
        <v>25.2</v>
      </c>
      <c r="S4">
        <v>24.6</v>
      </c>
      <c r="T4">
        <v>35.6</v>
      </c>
      <c r="U4">
        <v>31.2</v>
      </c>
      <c r="V4">
        <v>29.7</v>
      </c>
      <c r="W4">
        <v>29.6</v>
      </c>
      <c r="X4">
        <v>26.1</v>
      </c>
      <c r="Y4">
        <v>25.1</v>
      </c>
      <c r="Z4">
        <v>30.3</v>
      </c>
      <c r="AA4">
        <v>22.2</v>
      </c>
      <c r="AB4">
        <v>20</v>
      </c>
      <c r="AC4">
        <v>30.4</v>
      </c>
      <c r="AD4">
        <v>28.4</v>
      </c>
      <c r="AE4">
        <v>27.4</v>
      </c>
      <c r="AF4">
        <v>34.1</v>
      </c>
      <c r="AG4">
        <v>30.2</v>
      </c>
      <c r="AH4">
        <v>29</v>
      </c>
    </row>
    <row r="5" spans="1:34" x14ac:dyDescent="0.25">
      <c r="A5" s="1"/>
      <c r="B5" t="s">
        <v>114</v>
      </c>
      <c r="C5" t="s">
        <v>114</v>
      </c>
      <c r="D5" t="s">
        <v>114</v>
      </c>
      <c r="E5" t="s">
        <v>109</v>
      </c>
      <c r="F5" t="s">
        <v>109</v>
      </c>
      <c r="G5" t="s">
        <v>107</v>
      </c>
      <c r="H5" t="s">
        <v>110</v>
      </c>
      <c r="I5" t="s">
        <v>115</v>
      </c>
      <c r="J5" t="s">
        <v>115</v>
      </c>
      <c r="K5" t="s">
        <v>108</v>
      </c>
      <c r="L5" t="s">
        <v>108</v>
      </c>
      <c r="M5" t="s">
        <v>108</v>
      </c>
      <c r="N5" t="s">
        <v>115</v>
      </c>
      <c r="O5" t="s">
        <v>115</v>
      </c>
      <c r="P5" t="s">
        <v>115</v>
      </c>
      <c r="Q5" t="s">
        <v>71</v>
      </c>
      <c r="R5" t="s">
        <v>71</v>
      </c>
      <c r="S5" t="s">
        <v>71</v>
      </c>
      <c r="T5" t="s">
        <v>116</v>
      </c>
      <c r="U5" t="s">
        <v>115</v>
      </c>
      <c r="V5" t="s">
        <v>115</v>
      </c>
      <c r="W5" t="s">
        <v>115</v>
      </c>
      <c r="X5" t="s">
        <v>115</v>
      </c>
      <c r="Y5" t="s">
        <v>115</v>
      </c>
      <c r="Z5" t="s">
        <v>116</v>
      </c>
      <c r="AA5" t="s">
        <v>110</v>
      </c>
      <c r="AB5" t="s">
        <v>110</v>
      </c>
      <c r="AC5" t="s">
        <v>112</v>
      </c>
      <c r="AD5" t="s">
        <v>111</v>
      </c>
      <c r="AE5" t="s">
        <v>111</v>
      </c>
      <c r="AF5" t="s">
        <v>113</v>
      </c>
      <c r="AG5" t="s">
        <v>106</v>
      </c>
      <c r="AH5" t="s">
        <v>108</v>
      </c>
    </row>
    <row r="6" spans="1:34" x14ac:dyDescent="0.25">
      <c r="A6" s="1" t="s">
        <v>10</v>
      </c>
      <c r="B6" t="s">
        <v>124</v>
      </c>
      <c r="C6" t="s">
        <v>124</v>
      </c>
      <c r="D6" t="s">
        <v>124</v>
      </c>
      <c r="E6" t="s">
        <v>101</v>
      </c>
      <c r="F6" t="s">
        <v>101</v>
      </c>
      <c r="G6" t="s">
        <v>101</v>
      </c>
      <c r="H6" t="s">
        <v>99</v>
      </c>
      <c r="I6" t="s">
        <v>99</v>
      </c>
      <c r="J6" t="s">
        <v>99</v>
      </c>
      <c r="K6" t="s">
        <v>102</v>
      </c>
      <c r="L6" t="s">
        <v>102</v>
      </c>
      <c r="M6" t="s">
        <v>102</v>
      </c>
      <c r="N6" t="s">
        <v>125</v>
      </c>
      <c r="O6" t="s">
        <v>125</v>
      </c>
      <c r="P6" t="s">
        <v>125</v>
      </c>
      <c r="Q6" t="s">
        <v>126</v>
      </c>
      <c r="R6" t="s">
        <v>126</v>
      </c>
      <c r="S6" t="s">
        <v>126</v>
      </c>
      <c r="T6" t="s">
        <v>100</v>
      </c>
      <c r="U6" t="s">
        <v>100</v>
      </c>
      <c r="V6" t="s">
        <v>100</v>
      </c>
      <c r="W6" t="s">
        <v>127</v>
      </c>
      <c r="X6" t="s">
        <v>127</v>
      </c>
      <c r="Y6" t="s">
        <v>127</v>
      </c>
      <c r="Z6" t="s">
        <v>97</v>
      </c>
      <c r="AA6" t="s">
        <v>97</v>
      </c>
      <c r="AB6" t="s">
        <v>97</v>
      </c>
      <c r="AC6" t="s">
        <v>128</v>
      </c>
      <c r="AD6" t="s">
        <v>128</v>
      </c>
      <c r="AE6" t="s">
        <v>128</v>
      </c>
      <c r="AF6" t="s">
        <v>129</v>
      </c>
      <c r="AG6" t="s">
        <v>129</v>
      </c>
      <c r="AH6" t="s">
        <v>129</v>
      </c>
    </row>
    <row r="7" spans="1:34" x14ac:dyDescent="0.25">
      <c r="A7" s="1" t="s">
        <v>35</v>
      </c>
      <c r="B7">
        <v>4.5</v>
      </c>
      <c r="C7">
        <v>6.2</v>
      </c>
      <c r="D7">
        <v>6.9</v>
      </c>
      <c r="E7">
        <v>3</v>
      </c>
      <c r="F7">
        <v>4.5999999999999996</v>
      </c>
      <c r="G7">
        <v>5.2</v>
      </c>
      <c r="H7">
        <v>3.7</v>
      </c>
      <c r="I7">
        <v>6.7</v>
      </c>
      <c r="J7">
        <v>7.6</v>
      </c>
      <c r="K7">
        <v>5.6</v>
      </c>
      <c r="L7">
        <v>9.6</v>
      </c>
      <c r="M7">
        <v>9.1</v>
      </c>
      <c r="N7">
        <v>6.5</v>
      </c>
      <c r="O7">
        <v>15.1</v>
      </c>
      <c r="P7">
        <v>16.100000000000001</v>
      </c>
      <c r="Q7">
        <v>2.2000000000000002</v>
      </c>
      <c r="R7">
        <v>4.2</v>
      </c>
      <c r="S7">
        <v>4.7</v>
      </c>
      <c r="T7">
        <v>2.1</v>
      </c>
      <c r="U7">
        <v>6.5</v>
      </c>
      <c r="V7">
        <v>8</v>
      </c>
      <c r="W7">
        <v>4.9000000000000004</v>
      </c>
      <c r="X7">
        <v>8.3000000000000007</v>
      </c>
      <c r="Y7">
        <v>9.4</v>
      </c>
      <c r="Z7">
        <v>3.9</v>
      </c>
      <c r="AA7">
        <v>11.9</v>
      </c>
      <c r="AB7">
        <v>14.1</v>
      </c>
      <c r="AC7">
        <v>2.7</v>
      </c>
      <c r="AD7">
        <v>4.7</v>
      </c>
      <c r="AE7">
        <v>5.7</v>
      </c>
      <c r="AF7">
        <v>3.3</v>
      </c>
      <c r="AG7">
        <v>7.2</v>
      </c>
      <c r="AH7">
        <v>8.4</v>
      </c>
    </row>
    <row r="8" spans="1:34" x14ac:dyDescent="0.25">
      <c r="A8" s="1"/>
      <c r="B8" t="s">
        <v>109</v>
      </c>
      <c r="C8" t="s">
        <v>105</v>
      </c>
      <c r="D8" t="s">
        <v>105</v>
      </c>
      <c r="E8" t="s">
        <v>112</v>
      </c>
      <c r="F8" t="s">
        <v>112</v>
      </c>
      <c r="G8" t="s">
        <v>111</v>
      </c>
      <c r="H8" t="s">
        <v>71</v>
      </c>
      <c r="I8" t="s">
        <v>116</v>
      </c>
      <c r="J8" t="s">
        <v>116</v>
      </c>
      <c r="K8" t="s">
        <v>113</v>
      </c>
      <c r="L8" t="s">
        <v>108</v>
      </c>
      <c r="M8" t="s">
        <v>106</v>
      </c>
      <c r="N8" t="s">
        <v>116</v>
      </c>
      <c r="O8" t="s">
        <v>110</v>
      </c>
      <c r="P8" t="s">
        <v>110</v>
      </c>
      <c r="Q8" t="s">
        <v>70</v>
      </c>
      <c r="R8" t="s">
        <v>70</v>
      </c>
      <c r="S8" t="s">
        <v>70</v>
      </c>
      <c r="T8" t="s">
        <v>70</v>
      </c>
      <c r="U8" t="s">
        <v>110</v>
      </c>
      <c r="V8" t="s">
        <v>110</v>
      </c>
      <c r="W8" t="s">
        <v>116</v>
      </c>
      <c r="X8" t="s">
        <v>110</v>
      </c>
      <c r="Y8" t="s">
        <v>110</v>
      </c>
      <c r="Z8" t="s">
        <v>70</v>
      </c>
      <c r="AA8" t="s">
        <v>116</v>
      </c>
      <c r="AB8" t="s">
        <v>110</v>
      </c>
      <c r="AC8" t="s">
        <v>116</v>
      </c>
      <c r="AD8" t="s">
        <v>115</v>
      </c>
      <c r="AE8" t="s">
        <v>115</v>
      </c>
      <c r="AF8" t="s">
        <v>115</v>
      </c>
      <c r="AG8" t="s">
        <v>111</v>
      </c>
      <c r="AH8" t="s">
        <v>111</v>
      </c>
    </row>
    <row r="9" spans="1:34" x14ac:dyDescent="0.25">
      <c r="A9" s="1" t="s">
        <v>10</v>
      </c>
      <c r="B9" t="s">
        <v>124</v>
      </c>
      <c r="C9" t="s">
        <v>124</v>
      </c>
      <c r="D9" t="s">
        <v>124</v>
      </c>
      <c r="E9" t="s">
        <v>101</v>
      </c>
      <c r="F9" t="s">
        <v>101</v>
      </c>
      <c r="G9" t="s">
        <v>101</v>
      </c>
      <c r="H9" t="s">
        <v>99</v>
      </c>
      <c r="I9" t="s">
        <v>99</v>
      </c>
      <c r="J9" t="s">
        <v>99</v>
      </c>
      <c r="K9" t="s">
        <v>102</v>
      </c>
      <c r="L9" t="s">
        <v>102</v>
      </c>
      <c r="M9" t="s">
        <v>102</v>
      </c>
      <c r="N9" t="s">
        <v>125</v>
      </c>
      <c r="O9" t="s">
        <v>125</v>
      </c>
      <c r="P9" t="s">
        <v>125</v>
      </c>
      <c r="Q9" t="s">
        <v>126</v>
      </c>
      <c r="R9" t="s">
        <v>126</v>
      </c>
      <c r="S9" t="s">
        <v>126</v>
      </c>
      <c r="T9" t="s">
        <v>100</v>
      </c>
      <c r="U9" t="s">
        <v>100</v>
      </c>
      <c r="V9" t="s">
        <v>100</v>
      </c>
      <c r="W9" t="s">
        <v>127</v>
      </c>
      <c r="X9" t="s">
        <v>127</v>
      </c>
      <c r="Y9" t="s">
        <v>127</v>
      </c>
      <c r="Z9" t="s">
        <v>97</v>
      </c>
      <c r="AA9" t="s">
        <v>97</v>
      </c>
      <c r="AB9" t="s">
        <v>97</v>
      </c>
      <c r="AC9" t="s">
        <v>128</v>
      </c>
      <c r="AD9" t="s">
        <v>128</v>
      </c>
      <c r="AE9" t="s">
        <v>128</v>
      </c>
      <c r="AF9" t="s">
        <v>129</v>
      </c>
      <c r="AG9" t="s">
        <v>129</v>
      </c>
      <c r="AH9" t="s">
        <v>129</v>
      </c>
    </row>
    <row r="11" spans="1:34" s="6" customFormat="1" x14ac:dyDescent="0.25">
      <c r="A11" s="7" t="s">
        <v>170</v>
      </c>
      <c r="C11" s="8">
        <f>(C7/B7-1)*100</f>
        <v>37.777777777777779</v>
      </c>
      <c r="D11" s="8"/>
      <c r="E11" s="8"/>
      <c r="F11" s="8">
        <f>(F7/E7-1)*100</f>
        <v>53.333333333333321</v>
      </c>
      <c r="G11" s="8"/>
      <c r="H11" s="8"/>
      <c r="I11" s="8">
        <f>(I7/H7-1)*100</f>
        <v>81.081081081081081</v>
      </c>
      <c r="J11" s="8"/>
      <c r="K11" s="8"/>
      <c r="L11" s="8">
        <f>(L7/K7-1)*100</f>
        <v>71.428571428571445</v>
      </c>
      <c r="M11" s="8"/>
      <c r="N11" s="8"/>
      <c r="O11" s="8">
        <f>(O7/N7-1)*100</f>
        <v>132.30769230769229</v>
      </c>
      <c r="P11" s="8"/>
      <c r="Q11" s="8"/>
      <c r="R11" s="8">
        <f>(R7/Q7-1)*100</f>
        <v>90.909090909090892</v>
      </c>
      <c r="S11" s="8"/>
      <c r="T11" s="8"/>
      <c r="U11" s="8">
        <f>(U7/T7-1)*100</f>
        <v>209.52380952380949</v>
      </c>
      <c r="V11" s="11"/>
      <c r="W11" s="8"/>
      <c r="X11" s="8">
        <f>(X7/W7-1)*100</f>
        <v>69.387755102040828</v>
      </c>
      <c r="Y11" s="8"/>
      <c r="Z11" s="8"/>
      <c r="AA11" s="8">
        <f>(AA7/Z7-1)*100</f>
        <v>205.12820512820517</v>
      </c>
      <c r="AB11" s="11"/>
      <c r="AC11" s="8"/>
      <c r="AD11" s="8">
        <f>(AD7/AC7-1)*100</f>
        <v>74.074074074074076</v>
      </c>
      <c r="AE11" s="8"/>
      <c r="AF11" s="8"/>
      <c r="AG11" s="8">
        <f>(AG7/AF7-1)*100</f>
        <v>118.18181818181822</v>
      </c>
      <c r="AH11" s="8"/>
    </row>
    <row r="12" spans="1:34" s="6" customFormat="1" x14ac:dyDescent="0.25">
      <c r="A12" s="7" t="s">
        <v>169</v>
      </c>
      <c r="C12" s="8"/>
      <c r="D12" s="8">
        <f>D7-C7</f>
        <v>0.70000000000000018</v>
      </c>
      <c r="E12" s="8"/>
      <c r="F12" s="8"/>
      <c r="G12" s="8">
        <f>G7-F7</f>
        <v>0.60000000000000053</v>
      </c>
      <c r="H12" s="8"/>
      <c r="I12" s="8"/>
      <c r="J12" s="8">
        <f>J7-I7</f>
        <v>0.89999999999999947</v>
      </c>
      <c r="K12" s="8"/>
      <c r="L12" s="8"/>
      <c r="M12" s="8">
        <f>M7-L7</f>
        <v>-0.5</v>
      </c>
      <c r="N12" s="8"/>
      <c r="O12" s="8"/>
      <c r="P12" s="8">
        <f>P7-O7</f>
        <v>1.0000000000000018</v>
      </c>
      <c r="Q12" s="8"/>
      <c r="R12" s="8"/>
      <c r="S12" s="8">
        <f>S7-R7</f>
        <v>0.5</v>
      </c>
      <c r="T12" s="8"/>
      <c r="U12" s="8"/>
      <c r="V12" s="11">
        <f>V7-U7</f>
        <v>1.5</v>
      </c>
      <c r="W12" s="8"/>
      <c r="X12" s="8"/>
      <c r="Y12" s="8">
        <f>Y7-X7</f>
        <v>1.0999999999999996</v>
      </c>
      <c r="Z12" s="8"/>
      <c r="AA12" s="8"/>
      <c r="AB12" s="11">
        <f>AB7-AA7</f>
        <v>2.1999999999999993</v>
      </c>
      <c r="AC12" s="8"/>
      <c r="AD12" s="8"/>
      <c r="AE12" s="8">
        <f>AE7-AD7</f>
        <v>1</v>
      </c>
      <c r="AF12" s="8"/>
      <c r="AG12" s="8"/>
      <c r="AH12" s="8">
        <f>AH7-AG7</f>
        <v>1.2000000000000002</v>
      </c>
    </row>
    <row r="13" spans="1:34" s="6" customFormat="1" x14ac:dyDescent="0.25">
      <c r="A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1"/>
      <c r="W13" s="8"/>
      <c r="X13" s="8"/>
      <c r="Y13" s="8"/>
      <c r="Z13" s="8"/>
      <c r="AA13" s="8"/>
      <c r="AB13" s="11"/>
      <c r="AC13" s="8"/>
      <c r="AD13" s="8"/>
      <c r="AE13" s="8"/>
      <c r="AF13" s="8"/>
      <c r="AG13" s="8"/>
      <c r="AH13" s="8"/>
    </row>
    <row r="14" spans="1:34" s="6" customFormat="1" x14ac:dyDescent="0.25">
      <c r="B14" s="6" t="s">
        <v>171</v>
      </c>
      <c r="D14" s="6" t="s">
        <v>172</v>
      </c>
      <c r="F14" s="6" t="s">
        <v>174</v>
      </c>
      <c r="H14" s="6" t="s">
        <v>175</v>
      </c>
      <c r="J14" s="6" t="s">
        <v>182</v>
      </c>
      <c r="L14" s="6" t="s">
        <v>176</v>
      </c>
      <c r="N14" s="6" t="s">
        <v>177</v>
      </c>
      <c r="P14" s="6" t="s">
        <v>178</v>
      </c>
      <c r="R14" s="6" t="s">
        <v>181</v>
      </c>
      <c r="T14" s="6" t="s">
        <v>179</v>
      </c>
      <c r="V14" s="6" t="s">
        <v>180</v>
      </c>
    </row>
    <row r="15" spans="1:34" x14ac:dyDescent="0.25">
      <c r="A15" s="6"/>
      <c r="B15" s="7" t="s">
        <v>166</v>
      </c>
      <c r="C15" s="7" t="s">
        <v>173</v>
      </c>
      <c r="D15" s="7" t="s">
        <v>166</v>
      </c>
      <c r="E15" s="7" t="s">
        <v>173</v>
      </c>
      <c r="F15" s="7" t="s">
        <v>166</v>
      </c>
      <c r="G15" s="7" t="s">
        <v>173</v>
      </c>
      <c r="H15" s="7" t="s">
        <v>166</v>
      </c>
      <c r="I15" s="7" t="s">
        <v>173</v>
      </c>
      <c r="J15" s="7" t="s">
        <v>166</v>
      </c>
      <c r="K15" s="7" t="s">
        <v>173</v>
      </c>
      <c r="L15" s="7" t="s">
        <v>166</v>
      </c>
      <c r="M15" s="7" t="s">
        <v>173</v>
      </c>
      <c r="N15" s="7" t="s">
        <v>166</v>
      </c>
      <c r="O15" s="7" t="s">
        <v>173</v>
      </c>
      <c r="P15" s="7" t="s">
        <v>166</v>
      </c>
      <c r="Q15" s="7" t="s">
        <v>173</v>
      </c>
      <c r="R15" s="7" t="s">
        <v>166</v>
      </c>
      <c r="S15" s="7" t="s">
        <v>173</v>
      </c>
      <c r="T15" s="7" t="s">
        <v>166</v>
      </c>
      <c r="U15" s="7" t="s">
        <v>173</v>
      </c>
      <c r="V15" s="7" t="s">
        <v>166</v>
      </c>
      <c r="W15" s="7" t="s">
        <v>173</v>
      </c>
    </row>
    <row r="16" spans="1:34" x14ac:dyDescent="0.25">
      <c r="A16" s="6" t="s">
        <v>184</v>
      </c>
      <c r="B16" s="10">
        <f>B4/(B4+B7)</f>
        <v>0.87430167597765374</v>
      </c>
      <c r="C16" s="10">
        <f>C4/(C4+C7)</f>
        <v>0.82681564245810046</v>
      </c>
      <c r="D16" s="10">
        <f>E4/(E4+E7)</f>
        <v>0.92105263157894735</v>
      </c>
      <c r="E16" s="10">
        <f>F4/(F4+F7)</f>
        <v>0.87894736842105259</v>
      </c>
      <c r="F16" s="10">
        <f>H4/(H4+H7)</f>
        <v>0.88855421686746983</v>
      </c>
      <c r="G16" s="10">
        <f>I4/(I4+I7)</f>
        <v>0.79758308157099689</v>
      </c>
      <c r="H16" s="10">
        <f>K4/(K4+K7)</f>
        <v>0.82662538699690402</v>
      </c>
      <c r="I16" s="10">
        <f>L4/(L4+L7)</f>
        <v>0.70278637770897834</v>
      </c>
      <c r="J16" s="10">
        <f>N4/(N4+N7)</f>
        <v>0.82288828337874653</v>
      </c>
      <c r="K16" s="10">
        <f>O4/(O4+O7)</f>
        <v>0.58855585831062673</v>
      </c>
      <c r="L16" s="10">
        <f>Q4/(Q4+Q7)</f>
        <v>0.92517006802721091</v>
      </c>
      <c r="M16" s="10">
        <f>R4/(R4+R7)</f>
        <v>0.85714285714285721</v>
      </c>
      <c r="N16" s="10">
        <f>T4/(T4+T7)</f>
        <v>0.9442970822281167</v>
      </c>
      <c r="O16" s="10">
        <f>U4/(U4+U7)</f>
        <v>0.8275862068965516</v>
      </c>
      <c r="P16" s="10">
        <f>Z4/(Z4+Z7)</f>
        <v>0.88596491228070173</v>
      </c>
      <c r="Q16" s="10">
        <f>AA4/(AA4+AA7)</f>
        <v>0.65102639296187681</v>
      </c>
      <c r="R16" s="10">
        <f>AC4/(AC4+AC7)</f>
        <v>0.91842900302114794</v>
      </c>
      <c r="S16" s="10">
        <f>AD4/(AD4+AD7)</f>
        <v>0.85800604229607247</v>
      </c>
      <c r="T16" s="10">
        <f>AF4/(AF4+AF7)</f>
        <v>0.91176470588235303</v>
      </c>
      <c r="U16" s="10">
        <f>AG4/(AG4+AG7)</f>
        <v>0.80748663101604279</v>
      </c>
      <c r="V16" s="10">
        <f>W4/(W4+W7)</f>
        <v>0.8579710144927537</v>
      </c>
      <c r="W16" s="10">
        <f>X4/(X4+X7)</f>
        <v>0.75872093023255804</v>
      </c>
    </row>
    <row r="17" spans="1:23" x14ac:dyDescent="0.25">
      <c r="A17" s="6" t="s">
        <v>185</v>
      </c>
      <c r="B17" s="10">
        <f>B7/(B4+B7)</f>
        <v>0.12569832402234637</v>
      </c>
      <c r="C17" s="10">
        <f>C7/(C4+C7)</f>
        <v>0.17318435754189943</v>
      </c>
      <c r="D17" s="10">
        <f>E7/(E4+E7)</f>
        <v>7.8947368421052627E-2</v>
      </c>
      <c r="E17" s="10">
        <f>F7/(F4+F7)</f>
        <v>0.12105263157894736</v>
      </c>
      <c r="F17" s="10">
        <f>H7/(H4+H7)</f>
        <v>0.11144578313253012</v>
      </c>
      <c r="G17" s="10">
        <f>I7/(I4+I7)</f>
        <v>0.20241691842900303</v>
      </c>
      <c r="H17" s="10">
        <f>K7/(K4+K7)</f>
        <v>0.17337461300309598</v>
      </c>
      <c r="I17" s="10">
        <f>L7/(L4+L7)</f>
        <v>0.29721362229102166</v>
      </c>
      <c r="J17" s="10">
        <f>N7/(N4+N7)</f>
        <v>0.17711171662125338</v>
      </c>
      <c r="K17" s="10">
        <f>O7/(O4+O7)</f>
        <v>0.41144414168937327</v>
      </c>
      <c r="L17" s="10">
        <f>Q7/(Q4+Q7)</f>
        <v>7.4829931972789129E-2</v>
      </c>
      <c r="M17" s="10">
        <f>R7/(R4+R7)</f>
        <v>0.14285714285714288</v>
      </c>
      <c r="N17" s="10">
        <f>T7/(T4+T7)</f>
        <v>5.5702917771883284E-2</v>
      </c>
      <c r="O17" s="10">
        <f>U7/(U4+U7)</f>
        <v>0.17241379310344826</v>
      </c>
      <c r="P17" s="10">
        <f>Z7/(Z4+Z7)</f>
        <v>0.11403508771929824</v>
      </c>
      <c r="Q17" s="10">
        <f>AA7/(AA4+AA7)</f>
        <v>0.34897360703812319</v>
      </c>
      <c r="R17" s="10">
        <f>AC7/(AC4+AC7)</f>
        <v>8.1570996978851965E-2</v>
      </c>
      <c r="S17" s="10">
        <f>AD7/(AD4+AD7)</f>
        <v>0.1419939577039275</v>
      </c>
      <c r="T17" s="10">
        <f>AF7/(AF4+AF7)</f>
        <v>8.8235294117647051E-2</v>
      </c>
      <c r="U17" s="10">
        <f>AG7/(AG4+AG7)</f>
        <v>0.19251336898395724</v>
      </c>
      <c r="V17" s="10">
        <f>W7/(W4+W7)</f>
        <v>0.14202898550724638</v>
      </c>
      <c r="W17" s="10">
        <f>X7/(X4+X7)</f>
        <v>0.24127906976744184</v>
      </c>
    </row>
    <row r="18" spans="1:23" x14ac:dyDescent="0.25">
      <c r="A18" t="s">
        <v>183</v>
      </c>
      <c r="C18" s="10">
        <f>C17-B17</f>
        <v>4.748603351955305E-2</v>
      </c>
      <c r="E18" s="10">
        <f>E17-D17</f>
        <v>4.2105263157894729E-2</v>
      </c>
      <c r="G18" s="10">
        <f>G17-F17</f>
        <v>9.097113529647291E-2</v>
      </c>
      <c r="I18" s="10">
        <f>I17-H17</f>
        <v>0.12383900928792568</v>
      </c>
      <c r="K18" s="10">
        <f>K17-J17</f>
        <v>0.23433242506811988</v>
      </c>
      <c r="M18" s="10">
        <f>M17-L17</f>
        <v>6.8027210884353748E-2</v>
      </c>
      <c r="O18" s="10">
        <f>O17-N17</f>
        <v>0.11671087533156498</v>
      </c>
      <c r="Q18" s="10">
        <f>Q17-P17</f>
        <v>0.23493851931882495</v>
      </c>
      <c r="S18" s="10">
        <f>S17-R17</f>
        <v>6.0422960725075539E-2</v>
      </c>
      <c r="U18" s="10">
        <f>U17-T17</f>
        <v>0.10427807486631019</v>
      </c>
      <c r="W18" s="10">
        <f>W17-V17</f>
        <v>9.9250084260195465E-2</v>
      </c>
    </row>
    <row r="19" spans="1:23" x14ac:dyDescent="0.25">
      <c r="C19" s="10"/>
      <c r="E19" s="10"/>
      <c r="G19" s="10"/>
    </row>
  </sheetData>
  <mergeCells count="11">
    <mergeCell ref="AF1:AH1"/>
    <mergeCell ref="Q1:S1"/>
    <mergeCell ref="T1:V1"/>
    <mergeCell ref="W1:Y1"/>
    <mergeCell ref="Z1:AB1"/>
    <mergeCell ref="AC1:AE1"/>
    <mergeCell ref="B1:D1"/>
    <mergeCell ref="E1:G1"/>
    <mergeCell ref="H1:J1"/>
    <mergeCell ref="K1:M1"/>
    <mergeCell ref="N1:P1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"/>
  <sheetViews>
    <sheetView workbookViewId="0">
      <selection activeCell="H2" sqref="H2"/>
    </sheetView>
  </sheetViews>
  <sheetFormatPr defaultRowHeight="15" x14ac:dyDescent="0.25"/>
  <sheetData>
    <row r="1" spans="1:15" x14ac:dyDescent="0.25">
      <c r="B1" s="1" t="s">
        <v>130</v>
      </c>
      <c r="C1" s="1" t="s">
        <v>38</v>
      </c>
      <c r="D1" s="1" t="s">
        <v>39</v>
      </c>
      <c r="E1" s="1" t="s">
        <v>83</v>
      </c>
      <c r="F1" s="1" t="s">
        <v>84</v>
      </c>
      <c r="G1" s="1" t="s">
        <v>85</v>
      </c>
      <c r="H1" s="1" t="s">
        <v>86</v>
      </c>
      <c r="I1" s="1" t="s">
        <v>87</v>
      </c>
      <c r="J1" s="1" t="s">
        <v>88</v>
      </c>
      <c r="K1" s="1" t="s">
        <v>89</v>
      </c>
      <c r="L1" s="1" t="s">
        <v>90</v>
      </c>
      <c r="M1" s="1" t="s">
        <v>91</v>
      </c>
      <c r="N1" s="1" t="s">
        <v>92</v>
      </c>
      <c r="O1" s="1" t="s">
        <v>93</v>
      </c>
    </row>
    <row r="2" spans="1:15" x14ac:dyDescent="0.25">
      <c r="A2" s="1" t="s">
        <v>131</v>
      </c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  <c r="L2" t="s">
        <v>142</v>
      </c>
      <c r="M2" t="s">
        <v>143</v>
      </c>
      <c r="N2" t="s">
        <v>144</v>
      </c>
      <c r="O2" t="s">
        <v>145</v>
      </c>
    </row>
    <row r="3" spans="1:15" x14ac:dyDescent="0.25">
      <c r="A3" s="1"/>
      <c r="B3" t="s">
        <v>146</v>
      </c>
      <c r="C3" t="s">
        <v>146</v>
      </c>
      <c r="D3" t="s">
        <v>146</v>
      </c>
      <c r="E3" t="s">
        <v>147</v>
      </c>
      <c r="F3" t="s">
        <v>147</v>
      </c>
      <c r="G3" t="s">
        <v>148</v>
      </c>
      <c r="H3" t="s">
        <v>149</v>
      </c>
      <c r="I3" t="s">
        <v>148</v>
      </c>
      <c r="J3" t="s">
        <v>146</v>
      </c>
      <c r="K3" t="s">
        <v>150</v>
      </c>
      <c r="L3" t="s">
        <v>148</v>
      </c>
      <c r="M3" t="s">
        <v>148</v>
      </c>
      <c r="N3" t="s">
        <v>150</v>
      </c>
      <c r="O3" t="s">
        <v>150</v>
      </c>
    </row>
    <row r="4" spans="1:15" x14ac:dyDescent="0.25">
      <c r="A4" s="1" t="s">
        <v>10</v>
      </c>
      <c r="B4" t="s">
        <v>151</v>
      </c>
      <c r="C4" t="s">
        <v>152</v>
      </c>
      <c r="D4" t="s">
        <v>153</v>
      </c>
      <c r="E4" t="s">
        <v>95</v>
      </c>
      <c r="F4" t="s">
        <v>154</v>
      </c>
      <c r="G4" t="s">
        <v>98</v>
      </c>
      <c r="H4" t="s">
        <v>103</v>
      </c>
      <c r="I4" t="s">
        <v>96</v>
      </c>
      <c r="J4" t="s">
        <v>155</v>
      </c>
      <c r="K4" t="s">
        <v>156</v>
      </c>
      <c r="L4" t="s">
        <v>104</v>
      </c>
      <c r="M4" t="s">
        <v>94</v>
      </c>
      <c r="N4" t="s">
        <v>157</v>
      </c>
      <c r="O4" t="s">
        <v>158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/>
  </sheetViews>
  <sheetFormatPr defaultRowHeight="15" x14ac:dyDescent="0.25"/>
  <sheetData>
    <row r="1" spans="1:17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J1" s="2"/>
      <c r="K1" s="4" t="s">
        <v>159</v>
      </c>
      <c r="L1" s="2" t="s">
        <v>160</v>
      </c>
      <c r="M1" s="2" t="s">
        <v>2</v>
      </c>
      <c r="N1" s="2" t="s">
        <v>161</v>
      </c>
      <c r="O1" s="2" t="s">
        <v>162</v>
      </c>
      <c r="P1" s="2" t="s">
        <v>5</v>
      </c>
      <c r="Q1" s="2" t="s">
        <v>6</v>
      </c>
    </row>
    <row r="2" spans="1:17" x14ac:dyDescent="0.25">
      <c r="A2" s="1" t="s">
        <v>7</v>
      </c>
      <c r="B2">
        <v>2.9000000000000001E-2</v>
      </c>
      <c r="C2">
        <v>3.1E-2</v>
      </c>
      <c r="D2">
        <v>3.2000000000000001E-2</v>
      </c>
      <c r="E2">
        <v>4.3999999999999997E-2</v>
      </c>
      <c r="F2">
        <v>4.2999999999999997E-2</v>
      </c>
      <c r="G2">
        <v>4.8000000000000001E-2</v>
      </c>
      <c r="H2">
        <v>5.0999999999999997E-2</v>
      </c>
      <c r="J2" s="2" t="s">
        <v>163</v>
      </c>
      <c r="K2" s="5">
        <f>B8-B11</f>
        <v>28.499999999999996</v>
      </c>
      <c r="L2" s="5">
        <f t="shared" ref="L2:Q2" si="0">C8-C11</f>
        <v>14.200000000000001</v>
      </c>
      <c r="M2" s="5">
        <f t="shared" si="0"/>
        <v>13.1</v>
      </c>
      <c r="N2" s="5">
        <f t="shared" si="0"/>
        <v>14.099999999999998</v>
      </c>
      <c r="O2" s="5">
        <f t="shared" si="0"/>
        <v>16.399999999999999</v>
      </c>
      <c r="P2" s="5">
        <f t="shared" si="0"/>
        <v>18.899999999999999</v>
      </c>
      <c r="Q2" s="5">
        <f t="shared" si="0"/>
        <v>17.100000000000001</v>
      </c>
    </row>
    <row r="3" spans="1:17" x14ac:dyDescent="0.25">
      <c r="A3" s="1"/>
      <c r="B3" t="s">
        <v>8</v>
      </c>
      <c r="C3" t="s">
        <v>8</v>
      </c>
      <c r="D3" t="s">
        <v>8</v>
      </c>
      <c r="E3" t="s">
        <v>9</v>
      </c>
      <c r="F3" t="s">
        <v>9</v>
      </c>
      <c r="G3" t="s">
        <v>9</v>
      </c>
      <c r="H3" t="s">
        <v>9</v>
      </c>
      <c r="J3" s="2" t="s">
        <v>164</v>
      </c>
      <c r="K3" s="5">
        <f>B11</f>
        <v>3.8</v>
      </c>
      <c r="L3" s="5">
        <f t="shared" ref="L3:Q3" si="1">C11</f>
        <v>14.1</v>
      </c>
      <c r="M3" s="5">
        <f t="shared" si="1"/>
        <v>14.6</v>
      </c>
      <c r="N3" s="5">
        <f t="shared" si="1"/>
        <v>12.3</v>
      </c>
      <c r="O3" s="5">
        <f t="shared" si="1"/>
        <v>10.9</v>
      </c>
      <c r="P3" s="5">
        <f t="shared" si="1"/>
        <v>8.8000000000000007</v>
      </c>
      <c r="Q3" s="5">
        <f t="shared" si="1"/>
        <v>12.1</v>
      </c>
    </row>
    <row r="4" spans="1:17" x14ac:dyDescent="0.25">
      <c r="A4" s="1" t="s">
        <v>10</v>
      </c>
      <c r="B4" t="s">
        <v>11</v>
      </c>
      <c r="C4" t="s">
        <v>12</v>
      </c>
      <c r="D4" t="s">
        <v>13</v>
      </c>
      <c r="E4" t="s">
        <v>14</v>
      </c>
      <c r="F4" t="s">
        <v>15</v>
      </c>
      <c r="G4" t="s">
        <v>16</v>
      </c>
      <c r="H4" t="s">
        <v>17</v>
      </c>
    </row>
    <row r="5" spans="1:17" x14ac:dyDescent="0.25">
      <c r="A5" s="1" t="s">
        <v>18</v>
      </c>
      <c r="B5">
        <v>1.2E-2</v>
      </c>
      <c r="C5">
        <v>1.6E-2</v>
      </c>
      <c r="D5">
        <v>2.1999999999999999E-2</v>
      </c>
      <c r="E5">
        <v>2.4E-2</v>
      </c>
      <c r="F5">
        <v>1.9E-2</v>
      </c>
      <c r="G5">
        <v>2.1999999999999999E-2</v>
      </c>
      <c r="H5">
        <v>2.1999999999999999E-2</v>
      </c>
    </row>
    <row r="6" spans="1:17" x14ac:dyDescent="0.25">
      <c r="A6" s="1"/>
      <c r="B6" t="s">
        <v>19</v>
      </c>
      <c r="C6" t="s">
        <v>19</v>
      </c>
      <c r="D6" t="s">
        <v>8</v>
      </c>
      <c r="E6" t="s">
        <v>8</v>
      </c>
      <c r="F6" t="s">
        <v>19</v>
      </c>
      <c r="G6" t="s">
        <v>8</v>
      </c>
      <c r="H6" t="s">
        <v>8</v>
      </c>
    </row>
    <row r="7" spans="1:17" x14ac:dyDescent="0.25">
      <c r="A7" s="1" t="s">
        <v>10</v>
      </c>
      <c r="B7" t="s">
        <v>20</v>
      </c>
      <c r="C7" t="s">
        <v>21</v>
      </c>
      <c r="D7" t="s">
        <v>22</v>
      </c>
      <c r="E7" t="s">
        <v>23</v>
      </c>
      <c r="F7" t="s">
        <v>16</v>
      </c>
      <c r="G7" t="s">
        <v>24</v>
      </c>
      <c r="H7" t="s">
        <v>25</v>
      </c>
    </row>
    <row r="8" spans="1:17" x14ac:dyDescent="0.25">
      <c r="A8" s="1" t="s">
        <v>26</v>
      </c>
      <c r="B8">
        <v>32.299999999999997</v>
      </c>
      <c r="C8">
        <v>28.3</v>
      </c>
      <c r="D8">
        <v>27.7</v>
      </c>
      <c r="E8">
        <v>26.4</v>
      </c>
      <c r="F8">
        <v>27.3</v>
      </c>
      <c r="G8">
        <v>27.7</v>
      </c>
      <c r="H8">
        <v>29.2</v>
      </c>
    </row>
    <row r="9" spans="1:17" x14ac:dyDescent="0.25">
      <c r="A9" s="1"/>
      <c r="B9" t="s">
        <v>27</v>
      </c>
      <c r="C9" t="s">
        <v>28</v>
      </c>
      <c r="D9" t="s">
        <v>28</v>
      </c>
      <c r="E9" s="2" t="s">
        <v>28</v>
      </c>
      <c r="F9" t="s">
        <v>28</v>
      </c>
      <c r="G9" t="s">
        <v>28</v>
      </c>
      <c r="H9" t="s">
        <v>28</v>
      </c>
    </row>
    <row r="10" spans="1:17" x14ac:dyDescent="0.25">
      <c r="A10" s="1" t="s">
        <v>10</v>
      </c>
      <c r="B10" t="s">
        <v>11</v>
      </c>
      <c r="C10" t="s">
        <v>29</v>
      </c>
      <c r="D10" t="s">
        <v>30</v>
      </c>
      <c r="E10" t="s">
        <v>31</v>
      </c>
      <c r="F10" t="s">
        <v>32</v>
      </c>
      <c r="G10" t="s">
        <v>33</v>
      </c>
      <c r="H10" t="s">
        <v>34</v>
      </c>
    </row>
    <row r="11" spans="1:17" x14ac:dyDescent="0.25">
      <c r="A11" s="1" t="s">
        <v>35</v>
      </c>
      <c r="B11">
        <v>3.8</v>
      </c>
      <c r="C11">
        <v>14.1</v>
      </c>
      <c r="D11">
        <v>14.6</v>
      </c>
      <c r="E11">
        <v>12.3</v>
      </c>
      <c r="F11">
        <v>10.9</v>
      </c>
      <c r="G11">
        <v>8.8000000000000007</v>
      </c>
      <c r="H11">
        <v>12.1</v>
      </c>
    </row>
    <row r="12" spans="1:17" x14ac:dyDescent="0.25">
      <c r="A12" s="1"/>
      <c r="B12" t="s">
        <v>36</v>
      </c>
      <c r="C12" t="s">
        <v>28</v>
      </c>
      <c r="D12" t="s">
        <v>28</v>
      </c>
      <c r="E12" t="s">
        <v>28</v>
      </c>
      <c r="F12" t="s">
        <v>28</v>
      </c>
      <c r="G12" t="s">
        <v>28</v>
      </c>
      <c r="H12" t="s">
        <v>28</v>
      </c>
    </row>
    <row r="13" spans="1:17" x14ac:dyDescent="0.25">
      <c r="A13" s="1" t="s">
        <v>10</v>
      </c>
      <c r="B13" t="s">
        <v>11</v>
      </c>
      <c r="C13" t="s">
        <v>29</v>
      </c>
      <c r="D13" t="s">
        <v>30</v>
      </c>
      <c r="E13" t="s">
        <v>31</v>
      </c>
      <c r="F13" t="s">
        <v>32</v>
      </c>
      <c r="G13" t="s">
        <v>33</v>
      </c>
      <c r="H13" t="s">
        <v>34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"/>
  <sheetViews>
    <sheetView tabSelected="1" workbookViewId="0"/>
  </sheetViews>
  <sheetFormatPr defaultRowHeight="15" x14ac:dyDescent="0.25"/>
  <cols>
    <col min="2" max="2" width="10.5703125" bestFit="1" customWidth="1"/>
    <col min="9" max="9" width="9.140625" style="2"/>
  </cols>
  <sheetData>
    <row r="1" spans="1:16" x14ac:dyDescent="0.25">
      <c r="A1" s="1" t="s">
        <v>37</v>
      </c>
      <c r="B1" s="9" t="s">
        <v>38</v>
      </c>
      <c r="C1" s="9"/>
      <c r="D1" s="9"/>
      <c r="E1" s="9"/>
      <c r="F1" s="9"/>
      <c r="G1" s="9"/>
      <c r="H1" s="9"/>
      <c r="I1" s="3"/>
      <c r="J1" s="9" t="s">
        <v>39</v>
      </c>
      <c r="K1" s="9"/>
      <c r="L1" s="9"/>
      <c r="M1" s="9"/>
      <c r="N1" s="9"/>
      <c r="O1" s="9"/>
      <c r="P1" s="9"/>
    </row>
    <row r="2" spans="1:16" x14ac:dyDescent="0.25">
      <c r="A2" s="1" t="s">
        <v>40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3"/>
      <c r="J2" s="1" t="s">
        <v>0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5</v>
      </c>
      <c r="P2" s="1" t="s">
        <v>6</v>
      </c>
    </row>
    <row r="4" spans="1:16" x14ac:dyDescent="0.25">
      <c r="A4" s="1" t="s">
        <v>7</v>
      </c>
      <c r="B4">
        <v>1.9E-2</v>
      </c>
      <c r="C4">
        <v>1.9E-2</v>
      </c>
      <c r="D4">
        <v>1.7999999999999999E-2</v>
      </c>
      <c r="E4">
        <v>3.5999999999999997E-2</v>
      </c>
      <c r="F4">
        <v>3.5999999999999997E-2</v>
      </c>
      <c r="G4">
        <v>4.1000000000000002E-2</v>
      </c>
      <c r="H4">
        <v>4.4999999999999998E-2</v>
      </c>
      <c r="J4">
        <v>3.7999999999999999E-2</v>
      </c>
      <c r="K4">
        <v>4.2999999999999997E-2</v>
      </c>
      <c r="L4">
        <v>4.4999999999999998E-2</v>
      </c>
      <c r="M4">
        <v>5.0999999999999997E-2</v>
      </c>
      <c r="N4">
        <v>0.05</v>
      </c>
      <c r="O4">
        <v>5.3999999999999999E-2</v>
      </c>
      <c r="P4">
        <v>5.7000000000000002E-2</v>
      </c>
    </row>
    <row r="5" spans="1:16" x14ac:dyDescent="0.25">
      <c r="A5" s="1"/>
      <c r="B5" t="s">
        <v>8</v>
      </c>
      <c r="C5" t="s">
        <v>9</v>
      </c>
      <c r="D5" t="s">
        <v>9</v>
      </c>
      <c r="E5" t="s">
        <v>41</v>
      </c>
      <c r="F5" t="s">
        <v>41</v>
      </c>
      <c r="G5" t="s">
        <v>41</v>
      </c>
      <c r="H5" t="s">
        <v>42</v>
      </c>
      <c r="J5" t="s">
        <v>41</v>
      </c>
      <c r="K5" t="s">
        <v>41</v>
      </c>
      <c r="L5" t="s">
        <v>41</v>
      </c>
      <c r="M5" t="s">
        <v>42</v>
      </c>
      <c r="N5" t="s">
        <v>41</v>
      </c>
      <c r="O5" t="s">
        <v>42</v>
      </c>
      <c r="P5" t="s">
        <v>42</v>
      </c>
    </row>
    <row r="6" spans="1:16" x14ac:dyDescent="0.25">
      <c r="A6" s="1" t="s">
        <v>10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J6" t="s">
        <v>50</v>
      </c>
      <c r="K6" t="s">
        <v>51</v>
      </c>
      <c r="L6" t="s">
        <v>52</v>
      </c>
      <c r="M6" t="s">
        <v>53</v>
      </c>
      <c r="N6" t="s">
        <v>54</v>
      </c>
      <c r="O6" t="s">
        <v>55</v>
      </c>
      <c r="P6" t="s">
        <v>56</v>
      </c>
    </row>
    <row r="7" spans="1:16" x14ac:dyDescent="0.25">
      <c r="A7" s="1" t="s">
        <v>18</v>
      </c>
      <c r="B7">
        <v>1.2E-2</v>
      </c>
      <c r="C7">
        <v>1.6E-2</v>
      </c>
      <c r="D7">
        <v>0.02</v>
      </c>
      <c r="E7">
        <v>2.1999999999999999E-2</v>
      </c>
      <c r="F7">
        <v>0.02</v>
      </c>
      <c r="G7">
        <v>2.1999999999999999E-2</v>
      </c>
      <c r="H7">
        <v>1.9E-2</v>
      </c>
      <c r="J7">
        <v>1.2E-2</v>
      </c>
      <c r="K7">
        <v>1.6E-2</v>
      </c>
      <c r="L7">
        <v>2.3E-2</v>
      </c>
      <c r="M7">
        <v>2.5999999999999999E-2</v>
      </c>
      <c r="N7">
        <v>1.7999999999999999E-2</v>
      </c>
      <c r="O7">
        <v>2.1000000000000001E-2</v>
      </c>
      <c r="P7">
        <v>2.5000000000000001E-2</v>
      </c>
    </row>
    <row r="8" spans="1:16" x14ac:dyDescent="0.25">
      <c r="A8" s="1"/>
      <c r="B8" t="s">
        <v>8</v>
      </c>
      <c r="C8" t="s">
        <v>8</v>
      </c>
      <c r="D8" t="s">
        <v>9</v>
      </c>
      <c r="E8" t="s">
        <v>9</v>
      </c>
      <c r="F8" t="s">
        <v>9</v>
      </c>
      <c r="G8" t="s">
        <v>9</v>
      </c>
      <c r="H8" t="s">
        <v>9</v>
      </c>
      <c r="J8" t="s">
        <v>8</v>
      </c>
      <c r="K8" t="s">
        <v>8</v>
      </c>
      <c r="L8" t="s">
        <v>9</v>
      </c>
      <c r="M8" t="s">
        <v>9</v>
      </c>
      <c r="N8" t="s">
        <v>8</v>
      </c>
      <c r="O8" t="s">
        <v>9</v>
      </c>
      <c r="P8" t="s">
        <v>9</v>
      </c>
    </row>
    <row r="9" spans="1:16" x14ac:dyDescent="0.25">
      <c r="A9" s="1" t="s">
        <v>10</v>
      </c>
      <c r="B9" t="s">
        <v>57</v>
      </c>
      <c r="C9" t="s">
        <v>58</v>
      </c>
      <c r="D9" t="s">
        <v>58</v>
      </c>
      <c r="E9" t="s">
        <v>59</v>
      </c>
      <c r="F9" t="s">
        <v>60</v>
      </c>
      <c r="G9" t="s">
        <v>61</v>
      </c>
      <c r="H9" t="s">
        <v>62</v>
      </c>
      <c r="J9" t="s">
        <v>63</v>
      </c>
      <c r="K9" t="s">
        <v>64</v>
      </c>
      <c r="L9" t="s">
        <v>65</v>
      </c>
      <c r="M9" t="s">
        <v>66</v>
      </c>
      <c r="N9" t="s">
        <v>67</v>
      </c>
      <c r="O9" t="s">
        <v>68</v>
      </c>
      <c r="P9" t="s">
        <v>69</v>
      </c>
    </row>
    <row r="10" spans="1:16" x14ac:dyDescent="0.25">
      <c r="A10" s="1" t="s">
        <v>26</v>
      </c>
      <c r="B10">
        <v>36.799999999999997</v>
      </c>
      <c r="C10">
        <v>33.299999999999997</v>
      </c>
      <c r="D10">
        <v>32.700000000000003</v>
      </c>
      <c r="E10">
        <v>31</v>
      </c>
      <c r="F10">
        <v>31.4</v>
      </c>
      <c r="G10">
        <v>31.6</v>
      </c>
      <c r="H10">
        <v>33.5</v>
      </c>
      <c r="J10">
        <v>28.3</v>
      </c>
      <c r="K10">
        <v>23.8</v>
      </c>
      <c r="L10">
        <v>23.2</v>
      </c>
      <c r="M10">
        <v>22.2</v>
      </c>
      <c r="N10">
        <v>23.6</v>
      </c>
      <c r="O10">
        <v>24.2</v>
      </c>
      <c r="P10">
        <v>25.2</v>
      </c>
    </row>
    <row r="11" spans="1:16" x14ac:dyDescent="0.25">
      <c r="A11" s="1"/>
      <c r="B11" t="s">
        <v>28</v>
      </c>
      <c r="C11" t="s">
        <v>70</v>
      </c>
      <c r="D11" t="s">
        <v>70</v>
      </c>
      <c r="E11" t="s">
        <v>71</v>
      </c>
      <c r="F11" t="s">
        <v>70</v>
      </c>
      <c r="G11" t="s">
        <v>70</v>
      </c>
      <c r="H11" t="s">
        <v>70</v>
      </c>
      <c r="J11" t="s">
        <v>28</v>
      </c>
      <c r="K11" t="s">
        <v>70</v>
      </c>
      <c r="L11" t="s">
        <v>70</v>
      </c>
      <c r="M11" t="s">
        <v>70</v>
      </c>
      <c r="N11" t="s">
        <v>70</v>
      </c>
      <c r="O11" t="s">
        <v>70</v>
      </c>
      <c r="P11" t="s">
        <v>70</v>
      </c>
    </row>
    <row r="12" spans="1:16" x14ac:dyDescent="0.25">
      <c r="A12" s="1" t="s">
        <v>10</v>
      </c>
      <c r="B12" t="s">
        <v>43</v>
      </c>
      <c r="C12" t="s">
        <v>72</v>
      </c>
      <c r="D12" t="s">
        <v>72</v>
      </c>
      <c r="E12" t="s">
        <v>73</v>
      </c>
      <c r="F12" t="s">
        <v>74</v>
      </c>
      <c r="G12" t="s">
        <v>75</v>
      </c>
      <c r="H12" t="s">
        <v>46</v>
      </c>
      <c r="J12" t="s">
        <v>50</v>
      </c>
      <c r="K12" t="s">
        <v>76</v>
      </c>
      <c r="L12" t="s">
        <v>77</v>
      </c>
      <c r="M12" t="s">
        <v>78</v>
      </c>
      <c r="N12" t="s">
        <v>79</v>
      </c>
      <c r="O12" t="s">
        <v>80</v>
      </c>
      <c r="P12" t="s">
        <v>81</v>
      </c>
    </row>
    <row r="13" spans="1:16" x14ac:dyDescent="0.25">
      <c r="A13" s="1" t="s">
        <v>35</v>
      </c>
      <c r="B13">
        <v>4.5</v>
      </c>
      <c r="C13">
        <v>16.600000000000001</v>
      </c>
      <c r="D13">
        <v>17.100000000000001</v>
      </c>
      <c r="E13">
        <v>14.4</v>
      </c>
      <c r="F13">
        <v>13.1</v>
      </c>
      <c r="G13">
        <v>10.5</v>
      </c>
      <c r="H13">
        <v>14.1</v>
      </c>
      <c r="J13">
        <v>3.2</v>
      </c>
      <c r="K13">
        <v>11.7</v>
      </c>
      <c r="L13">
        <v>12.4</v>
      </c>
      <c r="M13">
        <v>10.4</v>
      </c>
      <c r="N13">
        <v>9</v>
      </c>
      <c r="O13">
        <v>7.3</v>
      </c>
      <c r="P13">
        <v>10.199999999999999</v>
      </c>
    </row>
    <row r="14" spans="1:16" x14ac:dyDescent="0.25">
      <c r="A14" s="1"/>
      <c r="B14" t="s">
        <v>27</v>
      </c>
      <c r="C14" t="s">
        <v>71</v>
      </c>
      <c r="D14" t="s">
        <v>71</v>
      </c>
      <c r="E14" t="s">
        <v>71</v>
      </c>
      <c r="F14" t="s">
        <v>70</v>
      </c>
      <c r="G14" t="s">
        <v>70</v>
      </c>
      <c r="H14" t="s">
        <v>71</v>
      </c>
      <c r="J14" t="s">
        <v>27</v>
      </c>
      <c r="K14" t="s">
        <v>70</v>
      </c>
      <c r="L14" t="s">
        <v>70</v>
      </c>
      <c r="M14" t="s">
        <v>70</v>
      </c>
      <c r="N14" t="s">
        <v>28</v>
      </c>
      <c r="O14" t="s">
        <v>28</v>
      </c>
      <c r="P14" t="s">
        <v>70</v>
      </c>
    </row>
    <row r="15" spans="1:16" x14ac:dyDescent="0.25">
      <c r="A15" s="1" t="s">
        <v>10</v>
      </c>
      <c r="B15" t="s">
        <v>43</v>
      </c>
      <c r="C15" t="s">
        <v>72</v>
      </c>
      <c r="D15" t="s">
        <v>72</v>
      </c>
      <c r="E15" t="s">
        <v>73</v>
      </c>
      <c r="F15" t="s">
        <v>74</v>
      </c>
      <c r="G15" t="s">
        <v>75</v>
      </c>
      <c r="H15" t="s">
        <v>46</v>
      </c>
      <c r="J15" t="s">
        <v>50</v>
      </c>
      <c r="K15" t="s">
        <v>76</v>
      </c>
      <c r="L15" t="s">
        <v>77</v>
      </c>
      <c r="M15" t="s">
        <v>78</v>
      </c>
      <c r="N15" t="s">
        <v>79</v>
      </c>
      <c r="O15" t="s">
        <v>80</v>
      </c>
      <c r="P15" t="s">
        <v>81</v>
      </c>
    </row>
    <row r="17" spans="1:17" x14ac:dyDescent="0.25">
      <c r="A17" s="2"/>
      <c r="B17" s="4" t="s">
        <v>159</v>
      </c>
      <c r="C17" s="2" t="s">
        <v>160</v>
      </c>
      <c r="D17" s="2" t="s">
        <v>2</v>
      </c>
      <c r="E17" s="2" t="s">
        <v>161</v>
      </c>
      <c r="F17" s="2" t="s">
        <v>162</v>
      </c>
      <c r="G17" s="2" t="s">
        <v>5</v>
      </c>
      <c r="H17" s="2" t="s">
        <v>6</v>
      </c>
      <c r="J17" s="4" t="s">
        <v>159</v>
      </c>
      <c r="K17" s="2" t="s">
        <v>160</v>
      </c>
      <c r="L17" s="2" t="s">
        <v>2</v>
      </c>
      <c r="M17" s="2" t="s">
        <v>161</v>
      </c>
      <c r="N17" s="2" t="s">
        <v>162</v>
      </c>
      <c r="O17" s="2" t="s">
        <v>5</v>
      </c>
      <c r="P17" s="2" t="s">
        <v>6</v>
      </c>
      <c r="Q17" s="2"/>
    </row>
    <row r="18" spans="1:17" x14ac:dyDescent="0.25">
      <c r="A18" s="2" t="s">
        <v>163</v>
      </c>
      <c r="B18" s="5">
        <f>B10-B13</f>
        <v>32.299999999999997</v>
      </c>
      <c r="C18" s="5">
        <f t="shared" ref="C18:H18" si="0">C10-C13</f>
        <v>16.699999999999996</v>
      </c>
      <c r="D18" s="5">
        <f t="shared" si="0"/>
        <v>15.600000000000001</v>
      </c>
      <c r="E18" s="5">
        <f t="shared" si="0"/>
        <v>16.600000000000001</v>
      </c>
      <c r="F18" s="5">
        <f t="shared" si="0"/>
        <v>18.299999999999997</v>
      </c>
      <c r="G18" s="5">
        <f t="shared" si="0"/>
        <v>21.1</v>
      </c>
      <c r="H18" s="5">
        <f t="shared" si="0"/>
        <v>19.399999999999999</v>
      </c>
      <c r="I18" s="2" t="s">
        <v>163</v>
      </c>
      <c r="J18" s="5">
        <f>J10-J13</f>
        <v>25.1</v>
      </c>
      <c r="K18" s="5">
        <f t="shared" ref="K18:P18" si="1">K10-K13</f>
        <v>12.100000000000001</v>
      </c>
      <c r="L18" s="5">
        <f t="shared" si="1"/>
        <v>10.799999999999999</v>
      </c>
      <c r="M18" s="5">
        <f t="shared" si="1"/>
        <v>11.799999999999999</v>
      </c>
      <c r="N18" s="5">
        <f t="shared" si="1"/>
        <v>14.600000000000001</v>
      </c>
      <c r="O18" s="5">
        <f t="shared" si="1"/>
        <v>16.899999999999999</v>
      </c>
      <c r="P18" s="5">
        <f t="shared" si="1"/>
        <v>15</v>
      </c>
      <c r="Q18" s="5"/>
    </row>
    <row r="19" spans="1:17" x14ac:dyDescent="0.25">
      <c r="A19" s="2" t="s">
        <v>164</v>
      </c>
      <c r="B19" s="5">
        <f>B13</f>
        <v>4.5</v>
      </c>
      <c r="C19" s="5">
        <f t="shared" ref="C19:H19" si="2">C13</f>
        <v>16.600000000000001</v>
      </c>
      <c r="D19" s="5">
        <f t="shared" si="2"/>
        <v>17.100000000000001</v>
      </c>
      <c r="E19" s="5">
        <f t="shared" si="2"/>
        <v>14.4</v>
      </c>
      <c r="F19" s="5">
        <f t="shared" si="2"/>
        <v>13.1</v>
      </c>
      <c r="G19" s="5">
        <f t="shared" si="2"/>
        <v>10.5</v>
      </c>
      <c r="H19" s="5">
        <f t="shared" si="2"/>
        <v>14.1</v>
      </c>
      <c r="I19" s="2" t="s">
        <v>164</v>
      </c>
      <c r="J19" s="5">
        <f>J13</f>
        <v>3.2</v>
      </c>
      <c r="K19" s="5">
        <f t="shared" ref="K19:P19" si="3">K13</f>
        <v>11.7</v>
      </c>
      <c r="L19" s="5">
        <f t="shared" si="3"/>
        <v>12.4</v>
      </c>
      <c r="M19" s="5">
        <f t="shared" si="3"/>
        <v>10.4</v>
      </c>
      <c r="N19" s="5">
        <f t="shared" si="3"/>
        <v>9</v>
      </c>
      <c r="O19" s="5">
        <f t="shared" si="3"/>
        <v>7.3</v>
      </c>
      <c r="P19" s="5">
        <f t="shared" si="3"/>
        <v>10.199999999999999</v>
      </c>
      <c r="Q19" s="5"/>
    </row>
    <row r="21" spans="1:17" x14ac:dyDescent="0.25">
      <c r="G21" t="s">
        <v>165</v>
      </c>
      <c r="H21">
        <f>SUM(H18:H19)/(SUM(B18:B19))</f>
        <v>0.91032608695652184</v>
      </c>
      <c r="O21" s="2" t="s">
        <v>165</v>
      </c>
      <c r="P21" s="2">
        <f>SUM(P18:P19)/(SUM(J18:J19))</f>
        <v>0.89045936395759717</v>
      </c>
    </row>
  </sheetData>
  <mergeCells count="2">
    <mergeCell ref="B1:H1"/>
    <mergeCell ref="J1:P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Figuur_2_1_en_2_4</vt:lpstr>
      <vt:lpstr>Figuur_2_2</vt:lpstr>
      <vt:lpstr>Figuur_2_3</vt:lpstr>
      <vt:lpstr>Figuur_2_5</vt:lpstr>
      <vt:lpstr>Figuur_3_1</vt:lpstr>
      <vt:lpstr>Figuur_3_2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Egbert Jongen</cp:lastModifiedBy>
  <dcterms:created xsi:type="dcterms:W3CDTF">2021-01-10T19:46:53Z</dcterms:created>
  <dcterms:modified xsi:type="dcterms:W3CDTF">2021-01-25T20:31:21Z</dcterms:modified>
</cp:coreProperties>
</file>